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65" windowWidth="12540" windowHeight="16440"/>
  </bookViews>
  <sheets>
    <sheet name="Лист1" sheetId="1" r:id="rId1"/>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D28" i="1"/>
  <c r="D30"/>
  <c r="D42"/>
  <c r="D63"/>
  <c r="D64"/>
  <c r="D75"/>
  <c r="D89"/>
  <c r="D98"/>
  <c r="D110"/>
  <c r="D123"/>
  <c r="D125"/>
  <c r="D137"/>
  <c r="D158"/>
  <c r="D159"/>
  <c r="D171"/>
  <c r="F170"/>
  <c r="F169"/>
  <c r="F168"/>
  <c r="F167"/>
  <c r="F166"/>
  <c r="F158"/>
  <c r="F157"/>
  <c r="F156"/>
  <c r="F155"/>
  <c r="F154"/>
  <c r="F146"/>
  <c r="F145"/>
  <c r="F144"/>
  <c r="F143"/>
  <c r="F142"/>
  <c r="F141"/>
  <c r="F134"/>
  <c r="F133"/>
  <c r="F132"/>
  <c r="F131"/>
  <c r="F130"/>
  <c r="F129"/>
  <c r="F122"/>
  <c r="F121"/>
  <c r="F120"/>
  <c r="F119"/>
  <c r="F118"/>
  <c r="F117"/>
  <c r="F110"/>
  <c r="F109"/>
  <c r="F108"/>
  <c r="F107"/>
  <c r="F106"/>
  <c r="F105"/>
  <c r="F98"/>
  <c r="F97"/>
  <c r="F96"/>
  <c r="F95"/>
  <c r="F94"/>
  <c r="F93"/>
  <c r="F86"/>
  <c r="F85"/>
  <c r="F84"/>
  <c r="F83"/>
  <c r="F82"/>
  <c r="F81"/>
  <c r="F74"/>
  <c r="F73"/>
  <c r="F72"/>
  <c r="F71"/>
  <c r="F70"/>
  <c r="F69"/>
  <c r="F63"/>
  <c r="F62"/>
  <c r="F61"/>
  <c r="F60"/>
  <c r="F59"/>
  <c r="F58"/>
  <c r="F51"/>
  <c r="F50"/>
  <c r="F49"/>
  <c r="F48"/>
  <c r="F47"/>
  <c r="F46"/>
  <c r="F39"/>
  <c r="F38"/>
  <c r="F37"/>
  <c r="F36"/>
  <c r="F35"/>
  <c r="F34"/>
  <c r="F27"/>
  <c r="F26"/>
  <c r="F25"/>
  <c r="F24"/>
  <c r="F23"/>
  <c r="F22"/>
  <c r="F177"/>
  <c r="F178"/>
  <c r="F176"/>
  <c r="D11"/>
  <c r="D19" s="1"/>
  <c r="E173"/>
  <c r="F19"/>
  <c r="F20"/>
  <c r="F21"/>
  <c r="F28"/>
  <c r="F29"/>
  <c r="F30"/>
  <c r="F31"/>
  <c r="F32"/>
  <c r="F33"/>
  <c r="F40"/>
  <c r="F41"/>
  <c r="F42"/>
  <c r="F43"/>
  <c r="F44"/>
  <c r="F45"/>
  <c r="F52"/>
  <c r="F53"/>
  <c r="F54"/>
  <c r="F55"/>
  <c r="F56"/>
  <c r="F57"/>
  <c r="F64"/>
  <c r="F65"/>
  <c r="F66"/>
  <c r="F67"/>
  <c r="F68"/>
  <c r="F75"/>
  <c r="F76"/>
  <c r="F77"/>
  <c r="F78"/>
  <c r="F79"/>
  <c r="F80"/>
  <c r="F87"/>
  <c r="F88"/>
  <c r="F89"/>
  <c r="F90"/>
  <c r="F91"/>
  <c r="F92"/>
  <c r="F99"/>
  <c r="F100"/>
  <c r="F101"/>
  <c r="F102"/>
  <c r="F103"/>
  <c r="F104"/>
  <c r="F111"/>
  <c r="F112"/>
  <c r="F113"/>
  <c r="F114"/>
  <c r="F115"/>
  <c r="F116"/>
  <c r="F123"/>
  <c r="F124"/>
  <c r="F125"/>
  <c r="F126"/>
  <c r="F127"/>
  <c r="F128"/>
  <c r="F135"/>
  <c r="F136"/>
  <c r="F137"/>
  <c r="F138"/>
  <c r="F139"/>
  <c r="F140"/>
  <c r="F147"/>
  <c r="F148"/>
  <c r="F149"/>
  <c r="F150"/>
  <c r="F151"/>
  <c r="F152"/>
  <c r="F153"/>
  <c r="F159"/>
  <c r="F160"/>
  <c r="F161"/>
  <c r="F162"/>
  <c r="F163"/>
  <c r="F164"/>
  <c r="F165"/>
  <c r="F171"/>
  <c r="F172"/>
  <c r="F18"/>
  <c r="D172" l="1"/>
  <c r="D146"/>
  <c r="D111"/>
  <c r="D77"/>
  <c r="D51"/>
  <c r="D161"/>
  <c r="D113"/>
  <c r="D170"/>
  <c r="D149"/>
  <c r="D135"/>
  <c r="D122"/>
  <c r="D101"/>
  <c r="D87"/>
  <c r="D74"/>
  <c r="D54"/>
  <c r="D40"/>
  <c r="D27"/>
  <c r="D18"/>
  <c r="D147"/>
  <c r="D134"/>
  <c r="D99"/>
  <c r="D86"/>
  <c r="D52"/>
  <c r="D39"/>
  <c r="D160"/>
  <c r="D148"/>
  <c r="D136"/>
  <c r="D124"/>
  <c r="D112"/>
  <c r="D100"/>
  <c r="D88"/>
  <c r="D76"/>
  <c r="D65"/>
  <c r="D53"/>
  <c r="D41"/>
  <c r="D29"/>
  <c r="D157"/>
  <c r="D133"/>
  <c r="D109"/>
  <c r="D85"/>
  <c r="D62"/>
  <c r="D38"/>
  <c r="D156"/>
  <c r="D132"/>
  <c r="D108"/>
  <c r="D84"/>
  <c r="D61"/>
  <c r="D37"/>
  <c r="D155"/>
  <c r="D143"/>
  <c r="D131"/>
  <c r="D119"/>
  <c r="D107"/>
  <c r="D95"/>
  <c r="D83"/>
  <c r="D71"/>
  <c r="D60"/>
  <c r="D48"/>
  <c r="D36"/>
  <c r="D24"/>
  <c r="D166"/>
  <c r="D142"/>
  <c r="D130"/>
  <c r="D106"/>
  <c r="D94"/>
  <c r="D70"/>
  <c r="D47"/>
  <c r="D23"/>
  <c r="D153"/>
  <c r="D34"/>
  <c r="D116"/>
  <c r="D92"/>
  <c r="D80"/>
  <c r="D68"/>
  <c r="D57"/>
  <c r="D33"/>
  <c r="D21"/>
  <c r="D163"/>
  <c r="D151"/>
  <c r="D139"/>
  <c r="D127"/>
  <c r="D115"/>
  <c r="D103"/>
  <c r="D91"/>
  <c r="D79"/>
  <c r="D67"/>
  <c r="D56"/>
  <c r="D44"/>
  <c r="D32"/>
  <c r="D20"/>
  <c r="D169"/>
  <c r="D145"/>
  <c r="D121"/>
  <c r="D97"/>
  <c r="D73"/>
  <c r="D50"/>
  <c r="D26"/>
  <c r="D168"/>
  <c r="D144"/>
  <c r="D120"/>
  <c r="D96"/>
  <c r="D72"/>
  <c r="D49"/>
  <c r="D25"/>
  <c r="D167"/>
  <c r="D154"/>
  <c r="D118"/>
  <c r="D82"/>
  <c r="D59"/>
  <c r="D35"/>
  <c r="D165"/>
  <c r="D141"/>
  <c r="D129"/>
  <c r="D117"/>
  <c r="D105"/>
  <c r="D93"/>
  <c r="D81"/>
  <c r="D69"/>
  <c r="D58"/>
  <c r="D46"/>
  <c r="D22"/>
  <c r="D164"/>
  <c r="D152"/>
  <c r="D140"/>
  <c r="D128"/>
  <c r="D104"/>
  <c r="D45"/>
  <c r="D162"/>
  <c r="D150"/>
  <c r="D138"/>
  <c r="D126"/>
  <c r="D114"/>
  <c r="D102"/>
  <c r="D90"/>
  <c r="D78"/>
  <c r="D66"/>
  <c r="D55"/>
  <c r="D43"/>
  <c r="D31"/>
  <c r="F173"/>
  <c r="E176" s="1"/>
  <c r="F179"/>
  <c r="F180" l="1"/>
</calcChain>
</file>

<file path=xl/sharedStrings.xml><?xml version="1.0" encoding="utf-8"?>
<sst xmlns="http://schemas.openxmlformats.org/spreadsheetml/2006/main" count="208" uniqueCount="206">
  <si>
    <t>Сорт</t>
  </si>
  <si>
    <t>Цена 12+</t>
  </si>
  <si>
    <t>кол-во</t>
  </si>
  <si>
    <t>Всего</t>
  </si>
  <si>
    <t>в евро</t>
  </si>
  <si>
    <t>в рублях</t>
  </si>
  <si>
    <t>в заказе</t>
  </si>
  <si>
    <t xml:space="preserve">Доставка луковиц по России - с середины сентября. </t>
  </si>
  <si>
    <t>Предоплата составляет 30 %</t>
  </si>
  <si>
    <t>Окончательная цена луковицы в рублях будет установлена по курсу евро</t>
  </si>
  <si>
    <t>перед получением заказа (конец августа).</t>
  </si>
  <si>
    <t>Цена луковицы зависит от курса евро к рублю.</t>
  </si>
  <si>
    <t>Курс евро по ЦБ России</t>
  </si>
  <si>
    <r>
      <rPr>
        <b/>
        <sz val="9"/>
        <color indexed="57"/>
        <rFont val="Calibri"/>
        <family val="2"/>
      </rPr>
      <t>←</t>
    </r>
    <r>
      <rPr>
        <sz val="9"/>
        <color indexed="8"/>
        <rFont val="Calibri"/>
        <family val="2"/>
      </rPr>
      <t xml:space="preserve">    </t>
    </r>
    <r>
      <rPr>
        <sz val="9"/>
        <color indexed="10"/>
        <rFont val="Calibri"/>
        <family val="2"/>
      </rPr>
      <t xml:space="preserve"> введите настоящий курс</t>
    </r>
    <r>
      <rPr>
        <sz val="9"/>
        <color indexed="8"/>
        <rFont val="Calibri"/>
        <family val="2"/>
      </rPr>
      <t xml:space="preserve"> </t>
    </r>
  </si>
  <si>
    <t>Курс для пересчета (+3%)</t>
  </si>
  <si>
    <t>Цена луковицы в рублях отобразится автоматически.</t>
  </si>
  <si>
    <t>Таблица 1:</t>
  </si>
  <si>
    <t>Поставьте в графе "кол-во в заказе" необходимое количество нужных вам луковиц.</t>
  </si>
  <si>
    <t>Заполните таблицу "Данные заказчика" в конце страницы</t>
  </si>
  <si>
    <t>Таблица 2: порядок расчётов</t>
  </si>
  <si>
    <t>Дата оплаты</t>
  </si>
  <si>
    <t>Курс закупки евро</t>
  </si>
  <si>
    <t>Оплаченная сумма в рублях</t>
  </si>
  <si>
    <t>Эквивалент в евро</t>
  </si>
  <si>
    <t>к оплате (предоплата 30%)</t>
  </si>
  <si>
    <t>Итого оплачено:</t>
  </si>
  <si>
    <t>Остаток к оплате:</t>
  </si>
  <si>
    <t>Условия поставки</t>
  </si>
  <si>
    <t>2. Ассортимент, количество товара, цена за единицу определяются Сторонами согласно таблицы 1 настоящего договора и являющийся его неотемлемой частью.</t>
  </si>
  <si>
    <t>Данные покупателя (частное лицо)</t>
  </si>
  <si>
    <t>ФИО</t>
  </si>
  <si>
    <t>Паспортные данные</t>
  </si>
  <si>
    <t>Адрес</t>
  </si>
  <si>
    <t>Телефон</t>
  </si>
  <si>
    <t>E-mail</t>
  </si>
  <si>
    <t>Дата составления</t>
  </si>
  <si>
    <t>Данные покупателя (юридическое лицо)</t>
  </si>
  <si>
    <t>Наименование организации</t>
  </si>
  <si>
    <t>Реквизиты</t>
  </si>
  <si>
    <t>Телефоны</t>
  </si>
  <si>
    <t>Отправьте Бланк заказа электронным письмом с указанием темы письма "Заказ луковицы из Голландии"</t>
  </si>
  <si>
    <t>на имя Медведева Юрия Евгеньевича, по адресу:</t>
  </si>
  <si>
    <t>belflora@mail.ru</t>
  </si>
  <si>
    <t>Итого:</t>
  </si>
  <si>
    <t>1. ООО «Цветов»  ИНН 5012071559, КПП 501201001, Р/c 40702810900000003773 в ПАО «Промсвязьбанк» (далее «Продавец») в лице Генерального директора Антонова Андрея Николаевича, действующего на основании устава, обязуется поставить и передать в собственность Покупателя луковицы тюльпанов, луковицы лилий, корни георгин и другие товары перечисленные в "Таблице 1"  (далее "Товар") на условиях настоящего договора поставки в случае принятия Покупателем условий договора  согласно пункту 5. "Поставщик" - продавец луковиц тюльпанов в Нидерландах.</t>
  </si>
  <si>
    <t>3. Валюта договора: Евро.Платежи по договору осуществляются в рублях РФ по курсу ЦБ РФ+3% на день перевода денежных средств Поставщику. Покупатель обязуется оплатить товар в два этапа: внесение предоплаты равной  примерно 30% (может отличаться на 3% в обе стороны для удобства расчёта) стоимости договора  при размещении заказа и доплатой остатка за 3 недели до поставки Товара. 
3.1 Итоговая стоимость каждого Товара и как следствие общая стоимость договора определяется после поставки Товара  на склад Продавца на территории России. 
3.2 В случае отказа Покупателя от поставки по любым причинам, оплаты (внесенные по данному договору платежи) не возвращается. Возможность возврата оплаты возможна только в случае добровольного согласия Поставщика, после реализации закупленного и поставленного Товара третьи лицам, для компенсации понесенных расходов.
3.3 В случае невозможности поставки Товара в связи с санкционными и/или иными ограничениями Евросоюза и/или Россиийской Федерации возврат оплаты Покупателю осуществляется только после поступления денежных средст от Поставщика обратно на расчетный счет Продавца, ранее оплаченных за данный заказ поставщику данного товара. Другими словами возват денежных средств Покупателю Продавцом осуществляется только после возрата данных средст Продавцу от Поставщика.</t>
  </si>
  <si>
    <t>4. Претензии по качеству товара принимаются в течении 10 рабочих дней с момента получения Покупателем товара. Допустимый процент брака: 2%. Если в это срок не было сообщено о проблеме - в дальнейшем претензии не принимаются.  Претензии по всхожести и другим проблемам на этапе выгонки принимаются следующим образом: Покупатель предоставляет Продавцу фото этикетки сорта, по которому проблема. Продавец проверяет наличие проблем по данному сорту и партии у других клиентов. Если проблема выясняется более, чем у двух клиентов, а так же исключена ошибка выгонки и соблюдены все этапы технологии выгонки - составляется претензия  поставщику для более тщательнного изучения проблемы. Упущенная прибыль и иные последствия, которые могут появится у Покупателя в случае проблемы с сортом - не принимаются, кроме как принятие притензии по невсхожести указанная в данном пункте и компенсация стоимости этих луковиц. Компенсация стоимости бракованных луковиц происходит только после получения положительного решения о компенсации Поставщиком, и получения Продавцом от Поставщика из Голландии стоимости данных луковиц. Компенсация осуществляется по курсу евро на момент выплаты компенсации.</t>
  </si>
  <si>
    <t xml:space="preserve">5. Оплачивая частично или полностью Товар Покупатель принимает условия настоящего договора. Заключая настоящий договор поставки Покупатель тем самым соглашается, что закупает Товар не для личных нужд, а в целям предпринимательской деятельности. </t>
  </si>
  <si>
    <t xml:space="preserve">6. Дата поставки - осень 2024 года. Срок действия договора  - с момента внесения предоплаты до полного исполнения обязательств настоящего договора. </t>
  </si>
  <si>
    <t xml:space="preserve">Aafke  </t>
  </si>
  <si>
    <t>Ad Rem</t>
  </si>
  <si>
    <t>Affaire</t>
  </si>
  <si>
    <t>Albatros</t>
  </si>
  <si>
    <t xml:space="preserve">Algarve  </t>
  </si>
  <si>
    <t xml:space="preserve">Alibi  </t>
  </si>
  <si>
    <t xml:space="preserve">Alison Bradley  </t>
  </si>
  <si>
    <t xml:space="preserve">Alma Pavlovic  </t>
  </si>
  <si>
    <t>Amedea</t>
  </si>
  <si>
    <t>Annaconda</t>
  </si>
  <si>
    <t xml:space="preserve">Antarctica  </t>
  </si>
  <si>
    <t xml:space="preserve">Antonov  </t>
  </si>
  <si>
    <t xml:space="preserve">Argos  </t>
  </si>
  <si>
    <t xml:space="preserve">Armani  </t>
  </si>
  <si>
    <t>Auxerre</t>
  </si>
  <si>
    <t xml:space="preserve">Avant Garde  </t>
  </si>
  <si>
    <t>Avignon Parrot</t>
  </si>
  <si>
    <t>Avocado</t>
  </si>
  <si>
    <t xml:space="preserve">Bangkok  </t>
  </si>
  <si>
    <t xml:space="preserve">Barcelona  </t>
  </si>
  <si>
    <t xml:space="preserve">Barcelona Beauty  </t>
  </si>
  <si>
    <t>Barre Alta</t>
  </si>
  <si>
    <t>Beautytrend</t>
  </si>
  <si>
    <t>Belicia</t>
  </si>
  <si>
    <t>Beloega</t>
  </si>
  <si>
    <t xml:space="preserve">Black Hero  </t>
  </si>
  <si>
    <t>Blue Diamond</t>
  </si>
  <si>
    <t xml:space="preserve">Bolroyal Pink  </t>
  </si>
  <si>
    <t>Britt</t>
  </si>
  <si>
    <t xml:space="preserve">Bullit  </t>
  </si>
  <si>
    <t>Buster</t>
  </si>
  <si>
    <t xml:space="preserve">Cabanna  </t>
  </si>
  <si>
    <t>Cairns</t>
  </si>
  <si>
    <t xml:space="preserve">Cacharel  </t>
  </si>
  <si>
    <t>Cambridge</t>
  </si>
  <si>
    <t xml:space="preserve">Caractère  </t>
  </si>
  <si>
    <t xml:space="preserve">Charming Beauty  </t>
  </si>
  <si>
    <t xml:space="preserve">Circuit  </t>
  </si>
  <si>
    <t>Columbus</t>
  </si>
  <si>
    <t>Columbus 4</t>
  </si>
  <si>
    <t xml:space="preserve">Copper Image  </t>
  </si>
  <si>
    <t>Crown of Dynasty</t>
  </si>
  <si>
    <t xml:space="preserve">Crossfire  </t>
  </si>
  <si>
    <t>Curry</t>
  </si>
  <si>
    <t xml:space="preserve">Davenport  </t>
  </si>
  <si>
    <t>Debutante</t>
  </si>
  <si>
    <t xml:space="preserve">Double Price  </t>
  </si>
  <si>
    <t>Double Sugar</t>
  </si>
  <si>
    <t xml:space="preserve">Dynasty  </t>
  </si>
  <si>
    <t xml:space="preserve">Energy4all  </t>
  </si>
  <si>
    <t xml:space="preserve">Fabio  </t>
  </si>
  <si>
    <t xml:space="preserve">Finola  </t>
  </si>
  <si>
    <t xml:space="preserve">First Life  </t>
  </si>
  <si>
    <t xml:space="preserve">First Star  </t>
  </si>
  <si>
    <t xml:space="preserve">Flaming Flag  </t>
  </si>
  <si>
    <t xml:space="preserve">Foxtrot  </t>
  </si>
  <si>
    <t xml:space="preserve">Fun For Two  </t>
  </si>
  <si>
    <t>Gabriella</t>
  </si>
  <si>
    <t>Galileo</t>
  </si>
  <si>
    <t xml:space="preserve">Hakuun  </t>
  </si>
  <si>
    <t xml:space="preserve">Happy Generation  </t>
  </si>
  <si>
    <t>Hennie v.d. Most</t>
  </si>
  <si>
    <t>Hiker</t>
  </si>
  <si>
    <t xml:space="preserve">Icoon  </t>
  </si>
  <si>
    <t>Ile de France</t>
  </si>
  <si>
    <t xml:space="preserve">Illusionist  </t>
  </si>
  <si>
    <t xml:space="preserve">Indiana  </t>
  </si>
  <si>
    <t>Kamaliya</t>
  </si>
  <si>
    <t>Kay</t>
  </si>
  <si>
    <t>Kickstart</t>
  </si>
  <si>
    <t>Killing Love</t>
  </si>
  <si>
    <t>Kobla</t>
  </si>
  <si>
    <t xml:space="preserve">La Belle Epoque  </t>
  </si>
  <si>
    <t>Lalibela</t>
  </si>
  <si>
    <t>Lalibela 14/+</t>
  </si>
  <si>
    <t xml:space="preserve">Laptop  </t>
  </si>
  <si>
    <t>Lech Walesa</t>
  </si>
  <si>
    <t xml:space="preserve">Librije  </t>
  </si>
  <si>
    <t xml:space="preserve">Limousine  </t>
  </si>
  <si>
    <t>Litouwen</t>
  </si>
  <si>
    <t>Lobke</t>
  </si>
  <si>
    <t>Louvre</t>
  </si>
  <si>
    <t xml:space="preserve">Mariage  </t>
  </si>
  <si>
    <t xml:space="preserve">Marie Jo  </t>
  </si>
  <si>
    <t xml:space="preserve">Match  </t>
  </si>
  <si>
    <t xml:space="preserve">Memphis  </t>
  </si>
  <si>
    <t>Milkshake</t>
  </si>
  <si>
    <t xml:space="preserve">Mondial  </t>
  </si>
  <si>
    <t xml:space="preserve">Mosni  </t>
  </si>
  <si>
    <t>Mrs. Medvedeva</t>
  </si>
  <si>
    <t xml:space="preserve">Neglige  </t>
  </si>
  <si>
    <t xml:space="preserve">New Santa  </t>
  </si>
  <si>
    <t>Nepal</t>
  </si>
  <si>
    <t>Neper</t>
  </si>
  <si>
    <t xml:space="preserve">Nikon  </t>
  </si>
  <si>
    <t xml:space="preserve">Northcap </t>
  </si>
  <si>
    <t>Orange Juice</t>
  </si>
  <si>
    <t xml:space="preserve">Orca  </t>
  </si>
  <si>
    <t xml:space="preserve">Palmyra  </t>
  </si>
  <si>
    <t xml:space="preserve">Pamplona  </t>
  </si>
  <si>
    <t>Parade</t>
  </si>
  <si>
    <t xml:space="preserve">Paradero  </t>
  </si>
  <si>
    <t xml:space="preserve">Pink Ardour  </t>
  </si>
  <si>
    <t xml:space="preserve">Polestar  </t>
  </si>
  <si>
    <t>Piste</t>
  </si>
  <si>
    <t>Pretty Princess</t>
  </si>
  <si>
    <t xml:space="preserve">Purple Crystal  </t>
  </si>
  <si>
    <t>Purple Flag</t>
  </si>
  <si>
    <t>Purple Raven</t>
  </si>
  <si>
    <t xml:space="preserve">Python  </t>
  </si>
  <si>
    <t xml:space="preserve">Queensland </t>
  </si>
  <si>
    <t>Red Power</t>
  </si>
  <si>
    <t>Red Princess</t>
  </si>
  <si>
    <t xml:space="preserve">Renegade  </t>
  </si>
  <si>
    <t xml:space="preserve">Replay  </t>
  </si>
  <si>
    <t xml:space="preserve">Renown Unique  </t>
  </si>
  <si>
    <t xml:space="preserve">Roman Empire  </t>
  </si>
  <si>
    <t xml:space="preserve">Royal Virgin  </t>
  </si>
  <si>
    <t xml:space="preserve">Saami  </t>
  </si>
  <si>
    <t xml:space="preserve">Salmon Impression  </t>
  </si>
  <si>
    <t>Salmon Parrot</t>
  </si>
  <si>
    <t xml:space="preserve">San Martin  </t>
  </si>
  <si>
    <t xml:space="preserve">San Pablo  </t>
  </si>
  <si>
    <t xml:space="preserve">Scarlet Verona  </t>
  </si>
  <si>
    <t xml:space="preserve">Sissi  </t>
  </si>
  <si>
    <t xml:space="preserve">Snow Crystal  </t>
  </si>
  <si>
    <t xml:space="preserve">Snowboard  </t>
  </si>
  <si>
    <t xml:space="preserve">Snow Lady  </t>
  </si>
  <si>
    <t xml:space="preserve">Strawberry Cream  </t>
  </si>
  <si>
    <t>Strong Gold</t>
  </si>
  <si>
    <t>Strong Gold 2</t>
  </si>
  <si>
    <t xml:space="preserve">Strong Love  </t>
  </si>
  <si>
    <t>Sunrise Dynasty</t>
  </si>
  <si>
    <t xml:space="preserve">Super Parrot  </t>
  </si>
  <si>
    <t>Supermodel</t>
  </si>
  <si>
    <t>Surrender</t>
  </si>
  <si>
    <t>Surrender 2</t>
  </si>
  <si>
    <t>Sinfonie</t>
  </si>
  <si>
    <t>Taiwan</t>
  </si>
  <si>
    <t xml:space="preserve">Tarzan  </t>
  </si>
  <si>
    <t xml:space="preserve">Thijs Boots  </t>
  </si>
  <si>
    <t xml:space="preserve">Timeless  </t>
  </si>
  <si>
    <t>Tresor</t>
  </si>
  <si>
    <t>Triple A</t>
  </si>
  <si>
    <t>Update</t>
  </si>
  <si>
    <t>Verandi</t>
  </si>
  <si>
    <t>Verandi 2</t>
  </si>
  <si>
    <t>Verona</t>
  </si>
  <si>
    <t xml:space="preserve">Verona Love  </t>
  </si>
  <si>
    <t>White Dynasty</t>
  </si>
  <si>
    <t xml:space="preserve">White Heart  </t>
  </si>
  <si>
    <t>White Mountain</t>
  </si>
  <si>
    <t>White Rebel</t>
  </si>
  <si>
    <t xml:space="preserve">Yellow Margarita  </t>
  </si>
  <si>
    <t xml:space="preserve">Yukon  </t>
  </si>
  <si>
    <t>Договор-счёт на поставку луковичной продукции</t>
  </si>
  <si>
    <t>Бланк заказа на луковицы тюльпанов из Голландии 2024 г.</t>
  </si>
</sst>
</file>

<file path=xl/styles.xml><?xml version="1.0" encoding="utf-8"?>
<styleSheet xmlns="http://schemas.openxmlformats.org/spreadsheetml/2006/main">
  <numFmts count="5">
    <numFmt numFmtId="164" formatCode="#,##0.00&quot;р.&quot;"/>
    <numFmt numFmtId="165" formatCode="[$€-2]\ #,##0.0000"/>
    <numFmt numFmtId="166" formatCode="#,##0.0000\ [$€-407]"/>
    <numFmt numFmtId="167" formatCode="0.0000"/>
    <numFmt numFmtId="168" formatCode="#,##0.00_ ;\-#,##0.00\ "/>
  </numFmts>
  <fonts count="28">
    <font>
      <sz val="11"/>
      <color theme="1"/>
      <name val="Calibri"/>
      <family val="2"/>
      <charset val="204"/>
      <scheme val="minor"/>
    </font>
    <font>
      <sz val="8"/>
      <color indexed="8"/>
      <name val="Calibri"/>
      <family val="2"/>
    </font>
    <font>
      <sz val="10"/>
      <color indexed="8"/>
      <name val="Calibri"/>
      <family val="2"/>
    </font>
    <font>
      <b/>
      <sz val="14"/>
      <color indexed="17"/>
      <name val="Calibri"/>
      <family val="2"/>
    </font>
    <font>
      <sz val="9"/>
      <color indexed="8"/>
      <name val="Calibri"/>
      <family val="2"/>
    </font>
    <font>
      <sz val="9"/>
      <name val="Calibri"/>
      <family val="2"/>
    </font>
    <font>
      <b/>
      <sz val="10"/>
      <color indexed="8"/>
      <name val="Calibri"/>
      <family val="2"/>
    </font>
    <font>
      <b/>
      <sz val="9"/>
      <color indexed="57"/>
      <name val="Calibri"/>
      <family val="2"/>
    </font>
    <font>
      <sz val="9"/>
      <color indexed="10"/>
      <name val="Calibri"/>
      <family val="2"/>
    </font>
    <font>
      <sz val="11"/>
      <color indexed="8"/>
      <name val="Calibri"/>
      <family val="2"/>
    </font>
    <font>
      <b/>
      <sz val="11"/>
      <color indexed="8"/>
      <name val="Calibri"/>
      <family val="2"/>
    </font>
    <font>
      <sz val="12"/>
      <color indexed="8"/>
      <name val="Arial"/>
      <family val="2"/>
    </font>
    <font>
      <sz val="12"/>
      <color indexed="8"/>
      <name val="Calibri"/>
      <family val="2"/>
      <charset val="204"/>
    </font>
    <font>
      <sz val="10"/>
      <color indexed="8"/>
      <name val="Arial"/>
      <family val="2"/>
    </font>
    <font>
      <sz val="10"/>
      <name val="Calibri"/>
      <family val="2"/>
    </font>
    <font>
      <sz val="11"/>
      <color indexed="18"/>
      <name val="Calibri"/>
      <family val="2"/>
    </font>
    <font>
      <b/>
      <sz val="12"/>
      <color indexed="17"/>
      <name val="Calibri"/>
      <family val="2"/>
    </font>
    <font>
      <i/>
      <u/>
      <sz val="12"/>
      <color indexed="8"/>
      <name val="Calibri"/>
      <family val="2"/>
      <charset val="204"/>
    </font>
    <font>
      <i/>
      <sz val="11"/>
      <color indexed="8"/>
      <name val="Calibri"/>
      <family val="2"/>
    </font>
    <font>
      <sz val="11"/>
      <name val="Calibri"/>
      <family val="2"/>
    </font>
    <font>
      <i/>
      <sz val="10"/>
      <color indexed="8"/>
      <name val="Calibri"/>
      <family val="2"/>
    </font>
    <font>
      <i/>
      <sz val="10"/>
      <color indexed="8"/>
      <name val="Calibri"/>
      <family val="2"/>
      <charset val="204"/>
    </font>
    <font>
      <sz val="11"/>
      <color indexed="8"/>
      <name val="Arial"/>
      <family val="2"/>
    </font>
    <font>
      <sz val="11"/>
      <color theme="1"/>
      <name val="Calibri"/>
      <family val="2"/>
      <charset val="204"/>
      <scheme val="minor"/>
    </font>
    <font>
      <sz val="12"/>
      <color theme="1"/>
      <name val="Calibri"/>
      <family val="2"/>
      <charset val="204"/>
      <scheme val="minor"/>
    </font>
    <font>
      <sz val="11"/>
      <color theme="1"/>
      <name val="Calibri"/>
      <family val="2"/>
      <scheme val="minor"/>
    </font>
    <font>
      <b/>
      <i/>
      <u/>
      <sz val="10"/>
      <color indexed="8"/>
      <name val="Calibri"/>
      <family val="2"/>
      <charset val="204"/>
    </font>
    <font>
      <b/>
      <i/>
      <u/>
      <sz val="12"/>
      <color indexed="8"/>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rgb="FFFFFF00"/>
        <bgColor indexed="64"/>
      </patternFill>
    </fill>
  </fills>
  <borders count="56">
    <border>
      <left/>
      <right/>
      <top/>
      <bottom/>
      <diagonal/>
    </border>
    <border>
      <left style="thin">
        <color indexed="22"/>
      </left>
      <right style="thin">
        <color indexed="22"/>
      </right>
      <top style="thin">
        <color indexed="22"/>
      </top>
      <bottom style="thin">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thin">
        <color indexed="22"/>
      </left>
      <right style="thin">
        <color indexed="22"/>
      </right>
      <top style="mediumDashed">
        <color indexed="11"/>
      </top>
      <bottom style="thin">
        <color indexed="22"/>
      </bottom>
      <diagonal/>
    </border>
    <border>
      <left style="mediumDashed">
        <color indexed="11"/>
      </left>
      <right style="mediumDashed">
        <color indexed="11"/>
      </right>
      <top style="mediumDashed">
        <color indexed="11"/>
      </top>
      <bottom style="mediumDashed">
        <color indexed="11"/>
      </bottom>
      <diagonal/>
    </border>
    <border>
      <left style="thin">
        <color indexed="9"/>
      </left>
      <right style="mediumDashed">
        <color indexed="11"/>
      </right>
      <top/>
      <bottom/>
      <diagonal/>
    </border>
    <border>
      <left style="thin">
        <color indexed="9"/>
      </left>
      <right style="thin">
        <color indexed="22"/>
      </right>
      <top/>
      <bottom/>
      <diagonal/>
    </border>
    <border>
      <left/>
      <right/>
      <top/>
      <bottom style="thin">
        <color indexed="22"/>
      </bottom>
      <diagonal/>
    </border>
    <border>
      <left style="thin">
        <color indexed="22"/>
      </left>
      <right/>
      <top style="thin">
        <color indexed="22"/>
      </top>
      <bottom style="thin">
        <color indexed="22"/>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top style="thin">
        <color indexed="9"/>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diagonalUp="1">
      <left/>
      <right/>
      <top style="thin">
        <color indexed="9"/>
      </top>
      <bottom style="thin">
        <color indexed="9"/>
      </bottom>
      <diagonal style="thin">
        <color indexed="9"/>
      </diagonal>
    </border>
    <border>
      <left style="thin">
        <color indexed="64"/>
      </left>
      <right style="thin">
        <color indexed="64"/>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Dashed">
        <color indexed="11"/>
      </left>
      <right/>
      <top style="thin">
        <color indexed="9"/>
      </top>
      <bottom/>
      <diagonal/>
    </border>
    <border>
      <left style="thin">
        <color rgb="FFCBA9E5"/>
      </left>
      <right style="thin">
        <color rgb="FFCBA9E5"/>
      </right>
      <top style="thin">
        <color rgb="FFCBA9E5"/>
      </top>
      <bottom style="thin">
        <color rgb="FFCBA9E5"/>
      </bottom>
      <diagonal/>
    </border>
    <border>
      <left style="thin">
        <color indexed="9"/>
      </left>
      <right style="thin">
        <color rgb="FFCBA9E5"/>
      </right>
      <top style="thin">
        <color indexed="9"/>
      </top>
      <bottom/>
      <diagonal/>
    </border>
    <border>
      <left style="thin">
        <color indexed="9"/>
      </left>
      <right style="thin">
        <color rgb="FFCBA9E5"/>
      </right>
      <top style="thin">
        <color indexed="9"/>
      </top>
      <bottom style="thin">
        <color indexed="9"/>
      </bottom>
      <diagonal/>
    </border>
    <border>
      <left style="thin">
        <color indexed="9"/>
      </left>
      <right/>
      <top style="thin">
        <color indexed="9"/>
      </top>
      <bottom style="thin">
        <color rgb="FFCBA9E5"/>
      </bottom>
      <diagonal/>
    </border>
    <border>
      <left/>
      <right/>
      <top style="thin">
        <color indexed="9"/>
      </top>
      <bottom style="thin">
        <color rgb="FFCBA9E5"/>
      </bottom>
      <diagonal/>
    </border>
    <border>
      <left/>
      <right style="thin">
        <color indexed="9"/>
      </right>
      <top style="thin">
        <color indexed="9"/>
      </top>
      <bottom style="thin">
        <color rgb="FFCBA9E5"/>
      </bottom>
      <diagonal/>
    </border>
    <border>
      <left style="thin">
        <color indexed="9"/>
      </left>
      <right style="thin">
        <color indexed="9"/>
      </right>
      <top style="thin">
        <color indexed="9"/>
      </top>
      <bottom style="thin">
        <color rgb="FFCBA9E5"/>
      </bottom>
      <diagonal/>
    </border>
    <border>
      <left/>
      <right style="thin">
        <color indexed="22"/>
      </right>
      <top style="thin">
        <color rgb="FFCBA9E5"/>
      </top>
      <bottom style="thin">
        <color rgb="FFCBA9E5"/>
      </bottom>
      <diagonal/>
    </border>
    <border>
      <left/>
      <right style="thin">
        <color rgb="FFCBA9E5"/>
      </right>
      <top style="thin">
        <color indexed="9"/>
      </top>
      <bottom style="thin">
        <color rgb="FFCBA9E5"/>
      </bottom>
      <diagonal/>
    </border>
    <border>
      <left/>
      <right style="thin">
        <color rgb="FFCBA9E5"/>
      </right>
      <top style="thin">
        <color rgb="FFCBA9E5"/>
      </top>
      <bottom/>
      <diagonal/>
    </border>
    <border>
      <left/>
      <right style="thin">
        <color rgb="FFCBA9E5"/>
      </right>
      <top/>
      <bottom/>
      <diagonal/>
    </border>
    <border>
      <left/>
      <right style="thin">
        <color rgb="FFCBA9E5"/>
      </right>
      <top style="thin">
        <color rgb="FFCBA9E5"/>
      </top>
      <bottom style="thin">
        <color rgb="FFCBA9E5"/>
      </bottom>
      <diagonal/>
    </border>
    <border>
      <left/>
      <right/>
      <top style="thin">
        <color rgb="FFCBA9E5"/>
      </top>
      <bottom style="thin">
        <color rgb="FFCBA9E5"/>
      </bottom>
      <diagonal/>
    </border>
    <border>
      <left style="thin">
        <color rgb="FFCBA9E5"/>
      </left>
      <right style="thin">
        <color rgb="FFCBA9E5"/>
      </right>
      <top style="thin">
        <color rgb="FFCBA9E5"/>
      </top>
      <bottom/>
      <diagonal/>
    </border>
    <border>
      <left style="thin">
        <color rgb="FFCBA9E5"/>
      </left>
      <right style="thin">
        <color rgb="FFCBA9E5"/>
      </right>
      <top/>
      <bottom style="thin">
        <color rgb="FFCBA9E5"/>
      </bottom>
      <diagonal/>
    </border>
  </borders>
  <cellStyleXfs count="5">
    <xf numFmtId="0" fontId="0" fillId="0" borderId="0"/>
    <xf numFmtId="0" fontId="24" fillId="0" borderId="0"/>
    <xf numFmtId="0" fontId="25" fillId="0" borderId="0"/>
    <xf numFmtId="0" fontId="25" fillId="0" borderId="0"/>
    <xf numFmtId="0" fontId="25" fillId="0" borderId="0"/>
  </cellStyleXfs>
  <cellXfs count="159">
    <xf numFmtId="0" fontId="0" fillId="0" borderId="0" xfId="0"/>
    <xf numFmtId="0" fontId="25" fillId="0" borderId="0" xfId="2"/>
    <xf numFmtId="0" fontId="11" fillId="0" borderId="0" xfId="2" applyFont="1"/>
    <xf numFmtId="0" fontId="11" fillId="0" borderId="2" xfId="2" applyFont="1" applyBorder="1"/>
    <xf numFmtId="0" fontId="11" fillId="0" borderId="3" xfId="2" applyFont="1" applyBorder="1"/>
    <xf numFmtId="0" fontId="11" fillId="0" borderId="4" xfId="2" applyFont="1" applyBorder="1"/>
    <xf numFmtId="0" fontId="11" fillId="0" borderId="5" xfId="2" applyFont="1" applyBorder="1"/>
    <xf numFmtId="0" fontId="11" fillId="0" borderId="6" xfId="2" applyFont="1" applyBorder="1"/>
    <xf numFmtId="0" fontId="11" fillId="0" borderId="7" xfId="2" applyFont="1" applyBorder="1"/>
    <xf numFmtId="0" fontId="11" fillId="0" borderId="8" xfId="2" applyFont="1" applyBorder="1"/>
    <xf numFmtId="0" fontId="11" fillId="0" borderId="9" xfId="2" applyFont="1" applyBorder="1"/>
    <xf numFmtId="0" fontId="12" fillId="0" borderId="0" xfId="3" applyFont="1"/>
    <xf numFmtId="0" fontId="11" fillId="0" borderId="10" xfId="3" applyFont="1" applyBorder="1"/>
    <xf numFmtId="0" fontId="11" fillId="0" borderId="6" xfId="3" applyFont="1" applyBorder="1"/>
    <xf numFmtId="0" fontId="12" fillId="0" borderId="6" xfId="3" applyFont="1" applyBorder="1"/>
    <xf numFmtId="0" fontId="11" fillId="0" borderId="11" xfId="3" applyFont="1" applyBorder="1"/>
    <xf numFmtId="0" fontId="11" fillId="0" borderId="8" xfId="3" applyFont="1" applyBorder="1"/>
    <xf numFmtId="0" fontId="12" fillId="0" borderId="8" xfId="3" applyFont="1" applyBorder="1"/>
    <xf numFmtId="0" fontId="4" fillId="0" borderId="10" xfId="3" applyFont="1" applyBorder="1"/>
    <xf numFmtId="0" fontId="2" fillId="2" borderId="11" xfId="3" applyFont="1" applyFill="1" applyBorder="1" applyAlignment="1">
      <alignment horizontal="center" vertical="top" wrapText="1"/>
    </xf>
    <xf numFmtId="164" fontId="2" fillId="0" borderId="13" xfId="3" applyNumberFormat="1" applyFont="1" applyBorder="1" applyAlignment="1">
      <alignment horizontal="center" vertical="center" wrapText="1"/>
    </xf>
    <xf numFmtId="0" fontId="2" fillId="0" borderId="8" xfId="3" applyFont="1" applyBorder="1" applyAlignment="1">
      <alignment horizontal="center" vertical="center"/>
    </xf>
    <xf numFmtId="164" fontId="1" fillId="0" borderId="3" xfId="3" applyNumberFormat="1" applyFont="1" applyBorder="1" applyAlignment="1">
      <alignment horizontal="center" vertical="center"/>
    </xf>
    <xf numFmtId="0" fontId="1" fillId="0" borderId="8" xfId="3" applyFont="1" applyBorder="1"/>
    <xf numFmtId="164" fontId="6" fillId="0" borderId="14" xfId="3" applyNumberFormat="1" applyFont="1" applyBorder="1" applyAlignment="1">
      <alignment horizontal="center" vertical="center" wrapText="1"/>
    </xf>
    <xf numFmtId="0" fontId="1" fillId="2" borderId="11" xfId="3" applyFont="1" applyFill="1" applyBorder="1" applyAlignment="1">
      <alignment vertical="center"/>
    </xf>
    <xf numFmtId="0" fontId="1" fillId="2" borderId="7" xfId="3" applyFont="1" applyFill="1" applyBorder="1" applyAlignment="1">
      <alignment vertical="center"/>
    </xf>
    <xf numFmtId="0" fontId="12" fillId="2" borderId="6" xfId="3" applyFont="1" applyFill="1" applyBorder="1"/>
    <xf numFmtId="0" fontId="13" fillId="0" borderId="10" xfId="3" applyFont="1" applyBorder="1" applyAlignment="1">
      <alignment horizontal="center" vertical="center"/>
    </xf>
    <xf numFmtId="0" fontId="12" fillId="0" borderId="3" xfId="3" applyFont="1" applyBorder="1"/>
    <xf numFmtId="0" fontId="12" fillId="0" borderId="4" xfId="3" applyFont="1" applyBorder="1"/>
    <xf numFmtId="0" fontId="12" fillId="0" borderId="2" xfId="3" applyFont="1" applyBorder="1"/>
    <xf numFmtId="0" fontId="11" fillId="0" borderId="15" xfId="3" applyFont="1" applyBorder="1"/>
    <xf numFmtId="0" fontId="11" fillId="0" borderId="16" xfId="3" applyFont="1" applyBorder="1"/>
    <xf numFmtId="0" fontId="1" fillId="3" borderId="17" xfId="3" applyFont="1" applyFill="1" applyBorder="1" applyAlignment="1">
      <alignment horizontal="center" vertical="center" wrapText="1"/>
    </xf>
    <xf numFmtId="0" fontId="1" fillId="3" borderId="18" xfId="3" applyFont="1" applyFill="1" applyBorder="1" applyAlignment="1">
      <alignment horizontal="center" vertical="center" wrapText="1"/>
    </xf>
    <xf numFmtId="0" fontId="6" fillId="0" borderId="12" xfId="3" applyFont="1" applyBorder="1"/>
    <xf numFmtId="0" fontId="2" fillId="0" borderId="19" xfId="3" applyFont="1" applyBorder="1"/>
    <xf numFmtId="0" fontId="2" fillId="0" borderId="12" xfId="3" applyFont="1" applyBorder="1"/>
    <xf numFmtId="0" fontId="4" fillId="0" borderId="12" xfId="3" applyFont="1" applyBorder="1" applyAlignment="1">
      <alignment vertical="center"/>
    </xf>
    <xf numFmtId="0" fontId="4" fillId="0" borderId="4" xfId="3" applyFont="1" applyBorder="1" applyAlignment="1">
      <alignment vertical="center"/>
    </xf>
    <xf numFmtId="0" fontId="4" fillId="0" borderId="11" xfId="3" applyFont="1" applyBorder="1" applyAlignment="1">
      <alignment vertical="center"/>
    </xf>
    <xf numFmtId="0" fontId="5" fillId="0" borderId="8" xfId="3" applyFont="1" applyBorder="1" applyAlignment="1">
      <alignment vertical="top"/>
    </xf>
    <xf numFmtId="0" fontId="4" fillId="0" borderId="8" xfId="3" applyFont="1" applyBorder="1" applyAlignment="1">
      <alignment vertical="top"/>
    </xf>
    <xf numFmtId="0" fontId="4" fillId="0" borderId="8" xfId="3" applyFont="1" applyBorder="1" applyAlignment="1">
      <alignment horizontal="left" vertical="top"/>
    </xf>
    <xf numFmtId="0" fontId="17" fillId="0" borderId="6" xfId="3" applyFont="1" applyBorder="1" applyAlignment="1">
      <alignment vertical="center"/>
    </xf>
    <xf numFmtId="0" fontId="25" fillId="0" borderId="0" xfId="4"/>
    <xf numFmtId="0" fontId="11" fillId="0" borderId="0" xfId="4" applyFont="1"/>
    <xf numFmtId="0" fontId="11" fillId="0" borderId="2" xfId="4" applyFont="1" applyBorder="1"/>
    <xf numFmtId="0" fontId="11" fillId="0" borderId="3" xfId="4" applyFont="1" applyBorder="1"/>
    <xf numFmtId="0" fontId="11" fillId="0" borderId="4" xfId="4" applyFont="1" applyBorder="1"/>
    <xf numFmtId="0" fontId="11" fillId="0" borderId="20" xfId="4" applyFont="1" applyBorder="1"/>
    <xf numFmtId="0" fontId="11" fillId="0" borderId="5" xfId="4" applyFont="1" applyBorder="1"/>
    <xf numFmtId="0" fontId="11" fillId="0" borderId="6" xfId="4" applyFont="1" applyBorder="1"/>
    <xf numFmtId="0" fontId="11" fillId="0" borderId="19" xfId="4" applyFont="1" applyBorder="1"/>
    <xf numFmtId="0" fontId="11" fillId="0" borderId="21" xfId="4" applyFont="1" applyBorder="1"/>
    <xf numFmtId="0" fontId="11" fillId="0" borderId="8" xfId="4" applyFont="1" applyBorder="1"/>
    <xf numFmtId="0" fontId="11" fillId="0" borderId="22" xfId="4" applyFont="1" applyBorder="1"/>
    <xf numFmtId="0" fontId="11" fillId="2" borderId="0" xfId="4" applyFont="1" applyFill="1"/>
    <xf numFmtId="0" fontId="2" fillId="0" borderId="1" xfId="4" applyFont="1" applyBorder="1"/>
    <xf numFmtId="0" fontId="15" fillId="0" borderId="19" xfId="4" applyFont="1" applyBorder="1"/>
    <xf numFmtId="0" fontId="14" fillId="2" borderId="0" xfId="4" applyFont="1" applyFill="1" applyAlignment="1">
      <alignment horizontal="left" vertical="center"/>
    </xf>
    <xf numFmtId="165" fontId="2" fillId="2" borderId="0" xfId="4" applyNumberFormat="1" applyFont="1" applyFill="1" applyAlignment="1">
      <alignment horizontal="center"/>
    </xf>
    <xf numFmtId="164" fontId="2" fillId="2" borderId="0" xfId="4" applyNumberFormat="1" applyFont="1" applyFill="1" applyAlignment="1">
      <alignment horizontal="center"/>
    </xf>
    <xf numFmtId="0" fontId="2" fillId="2" borderId="0" xfId="4" applyFont="1" applyFill="1" applyAlignment="1">
      <alignment horizontal="center" vertical="center"/>
    </xf>
    <xf numFmtId="166" fontId="2" fillId="0" borderId="0" xfId="4" applyNumberFormat="1" applyFont="1" applyAlignment="1">
      <alignment horizontal="center" vertical="center"/>
    </xf>
    <xf numFmtId="0" fontId="4" fillId="0" borderId="23" xfId="4" applyFont="1" applyBorder="1" applyAlignment="1">
      <alignment horizontal="center" vertical="center" wrapText="1"/>
    </xf>
    <xf numFmtId="164" fontId="4" fillId="0" borderId="23" xfId="4" applyNumberFormat="1" applyFont="1" applyBorder="1"/>
    <xf numFmtId="0" fontId="4" fillId="0" borderId="23" xfId="4" applyFont="1" applyBorder="1"/>
    <xf numFmtId="166" fontId="2" fillId="0" borderId="23" xfId="4" applyNumberFormat="1" applyFont="1" applyBorder="1"/>
    <xf numFmtId="0" fontId="11" fillId="0" borderId="24" xfId="4" applyFont="1" applyBorder="1"/>
    <xf numFmtId="0" fontId="2" fillId="0" borderId="0" xfId="4" applyFont="1"/>
    <xf numFmtId="0" fontId="2" fillId="0" borderId="0" xfId="4" applyFont="1" applyAlignment="1">
      <alignment horizontal="center" vertical="center"/>
    </xf>
    <xf numFmtId="0" fontId="2" fillId="0" borderId="8" xfId="4" applyFont="1" applyBorder="1"/>
    <xf numFmtId="0" fontId="2" fillId="0" borderId="5" xfId="4" applyFont="1" applyBorder="1"/>
    <xf numFmtId="0" fontId="11" fillId="0" borderId="27" xfId="4" applyFont="1" applyBorder="1"/>
    <xf numFmtId="0" fontId="11" fillId="0" borderId="28" xfId="4" applyFont="1" applyBorder="1"/>
    <xf numFmtId="0" fontId="2" fillId="0" borderId="11" xfId="4" applyFont="1" applyBorder="1"/>
    <xf numFmtId="0" fontId="13" fillId="0" borderId="0" xfId="4" applyFont="1" applyAlignment="1">
      <alignment horizontal="center" vertical="center"/>
    </xf>
    <xf numFmtId="0" fontId="24" fillId="0" borderId="41" xfId="1" applyBorder="1"/>
    <xf numFmtId="0" fontId="12" fillId="0" borderId="42" xfId="2" applyFont="1" applyBorder="1"/>
    <xf numFmtId="0" fontId="11" fillId="0" borderId="43" xfId="2" applyFont="1" applyBorder="1"/>
    <xf numFmtId="0" fontId="10" fillId="3" borderId="48" xfId="2" applyFont="1" applyFill="1" applyBorder="1" applyAlignment="1">
      <alignment horizontal="center" vertical="center"/>
    </xf>
    <xf numFmtId="0" fontId="18" fillId="3" borderId="27" xfId="2" applyFont="1" applyFill="1" applyBorder="1" applyAlignment="1">
      <alignment horizontal="center"/>
    </xf>
    <xf numFmtId="0" fontId="10" fillId="3" borderId="49" xfId="2" applyFont="1" applyFill="1" applyBorder="1" applyAlignment="1">
      <alignment horizontal="center" vertical="center"/>
    </xf>
    <xf numFmtId="0" fontId="10" fillId="3" borderId="50" xfId="2" applyFont="1" applyFill="1" applyBorder="1" applyAlignment="1">
      <alignment horizontal="center" vertical="center"/>
    </xf>
    <xf numFmtId="0" fontId="21" fillId="3" borderId="51" xfId="2" applyFont="1" applyFill="1" applyBorder="1" applyAlignment="1">
      <alignment horizontal="center"/>
    </xf>
    <xf numFmtId="0" fontId="20" fillId="3" borderId="52" xfId="2" applyFont="1" applyFill="1" applyBorder="1" applyAlignment="1">
      <alignment horizontal="center"/>
    </xf>
    <xf numFmtId="0" fontId="0" fillId="0" borderId="53" xfId="0" applyBorder="1" applyAlignment="1">
      <alignment horizontal="center"/>
    </xf>
    <xf numFmtId="0" fontId="9" fillId="0" borderId="30" xfId="4" applyFont="1" applyBorder="1"/>
    <xf numFmtId="0" fontId="9" fillId="0" borderId="0" xfId="4" applyFont="1"/>
    <xf numFmtId="0" fontId="9" fillId="0" borderId="0" xfId="4" applyFont="1" applyAlignment="1">
      <alignment horizontal="center" vertical="center"/>
    </xf>
    <xf numFmtId="0" fontId="9" fillId="0" borderId="27" xfId="4" applyFont="1" applyBorder="1"/>
    <xf numFmtId="0" fontId="9" fillId="0" borderId="25" xfId="4" applyFont="1" applyBorder="1"/>
    <xf numFmtId="0" fontId="9" fillId="0" borderId="25" xfId="4" applyFont="1" applyBorder="1" applyAlignment="1">
      <alignment horizontal="center" vertical="center"/>
    </xf>
    <xf numFmtId="0" fontId="9" fillId="0" borderId="26" xfId="4" applyFont="1" applyBorder="1"/>
    <xf numFmtId="0" fontId="9" fillId="0" borderId="31" xfId="4" applyFont="1" applyBorder="1"/>
    <xf numFmtId="0" fontId="9" fillId="0" borderId="1" xfId="4" applyFont="1" applyBorder="1"/>
    <xf numFmtId="0" fontId="9" fillId="0" borderId="17" xfId="4" applyFont="1" applyBorder="1"/>
    <xf numFmtId="0" fontId="9" fillId="0" borderId="17" xfId="4" applyFont="1" applyBorder="1" applyAlignment="1">
      <alignment horizontal="center" vertical="center"/>
    </xf>
    <xf numFmtId="0" fontId="9" fillId="0" borderId="32" xfId="4" applyFont="1" applyBorder="1"/>
    <xf numFmtId="0" fontId="9" fillId="0" borderId="12" xfId="3" applyFont="1" applyBorder="1"/>
    <xf numFmtId="0" fontId="9" fillId="0" borderId="11" xfId="3" applyFont="1" applyBorder="1"/>
    <xf numFmtId="0" fontId="9" fillId="0" borderId="7" xfId="3" applyFont="1" applyBorder="1" applyAlignment="1">
      <alignment horizontal="center" vertical="center"/>
    </xf>
    <xf numFmtId="0" fontId="9" fillId="0" borderId="44" xfId="3" applyFont="1" applyBorder="1"/>
    <xf numFmtId="0" fontId="9" fillId="0" borderId="45" xfId="3" applyFont="1" applyBorder="1"/>
    <xf numFmtId="0" fontId="9" fillId="0" borderId="46" xfId="3" applyFont="1" applyBorder="1"/>
    <xf numFmtId="0" fontId="9" fillId="0" borderId="46" xfId="3" applyFont="1" applyBorder="1" applyAlignment="1">
      <alignment horizontal="center" vertical="center"/>
    </xf>
    <xf numFmtId="0" fontId="22" fillId="0" borderId="47" xfId="3" applyFont="1" applyBorder="1"/>
    <xf numFmtId="0" fontId="26" fillId="0" borderId="19" xfId="3" applyFont="1" applyBorder="1" applyAlignment="1">
      <alignment vertical="center"/>
    </xf>
    <xf numFmtId="0" fontId="27" fillId="0" borderId="0" xfId="3" applyFont="1" applyAlignment="1">
      <alignment vertical="center"/>
    </xf>
    <xf numFmtId="0" fontId="26" fillId="0" borderId="8" xfId="3" applyFont="1" applyBorder="1" applyAlignment="1">
      <alignment horizontal="center" vertical="center"/>
    </xf>
    <xf numFmtId="14" fontId="6" fillId="4" borderId="23" xfId="4" applyNumberFormat="1" applyFont="1" applyFill="1" applyBorder="1"/>
    <xf numFmtId="164" fontId="6" fillId="4" borderId="23" xfId="4" applyNumberFormat="1" applyFont="1" applyFill="1" applyBorder="1"/>
    <xf numFmtId="0" fontId="6" fillId="4" borderId="23" xfId="4" applyFont="1" applyFill="1" applyBorder="1"/>
    <xf numFmtId="0" fontId="9" fillId="0" borderId="33" xfId="4" applyFont="1" applyBorder="1"/>
    <xf numFmtId="0" fontId="9" fillId="0" borderId="18" xfId="4" applyFont="1" applyBorder="1"/>
    <xf numFmtId="0" fontId="22" fillId="0" borderId="18" xfId="4" applyFont="1" applyBorder="1"/>
    <xf numFmtId="0" fontId="22" fillId="0" borderId="25" xfId="4" applyFont="1" applyBorder="1"/>
    <xf numFmtId="0" fontId="22" fillId="0" borderId="25" xfId="4" applyFont="1" applyBorder="1" applyAlignment="1">
      <alignment horizontal="center" vertical="center"/>
    </xf>
    <xf numFmtId="0" fontId="22" fillId="0" borderId="26" xfId="4" applyFont="1" applyBorder="1"/>
    <xf numFmtId="2" fontId="0" fillId="0" borderId="41" xfId="0" applyNumberFormat="1" applyBorder="1" applyAlignment="1">
      <alignment horizontal="center"/>
    </xf>
    <xf numFmtId="2" fontId="0" fillId="0" borderId="29" xfId="0" applyNumberFormat="1" applyBorder="1" applyAlignment="1">
      <alignment horizontal="center"/>
    </xf>
    <xf numFmtId="167" fontId="23" fillId="0" borderId="53" xfId="1" applyNumberFormat="1" applyFont="1" applyBorder="1" applyAlignment="1">
      <alignment horizontal="left" vertical="center"/>
    </xf>
    <xf numFmtId="168" fontId="23" fillId="0" borderId="41" xfId="0" applyNumberFormat="1" applyFont="1" applyBorder="1" applyAlignment="1">
      <alignment horizontal="center"/>
    </xf>
    <xf numFmtId="0" fontId="10" fillId="0" borderId="34" xfId="4" applyFont="1" applyBorder="1" applyAlignment="1">
      <alignment horizontal="center"/>
    </xf>
    <xf numFmtId="0" fontId="10" fillId="0" borderId="35" xfId="4" applyFont="1" applyBorder="1" applyAlignment="1">
      <alignment horizontal="center"/>
    </xf>
    <xf numFmtId="0" fontId="10" fillId="0" borderId="36" xfId="4" applyFont="1" applyBorder="1" applyAlignment="1">
      <alignment horizontal="center"/>
    </xf>
    <xf numFmtId="0" fontId="10" fillId="0" borderId="37" xfId="4" applyFont="1" applyBorder="1" applyAlignment="1">
      <alignment horizontal="center"/>
    </xf>
    <xf numFmtId="0" fontId="10" fillId="0" borderId="38" xfId="4" applyFont="1" applyBorder="1" applyAlignment="1">
      <alignment horizontal="center"/>
    </xf>
    <xf numFmtId="0" fontId="10" fillId="0" borderId="39" xfId="4" applyFont="1" applyBorder="1" applyAlignment="1">
      <alignment horizontal="center"/>
    </xf>
    <xf numFmtId="0" fontId="2" fillId="0" borderId="37" xfId="4" applyFont="1" applyBorder="1" applyAlignment="1">
      <alignment horizontal="center"/>
    </xf>
    <xf numFmtId="0" fontId="2" fillId="0" borderId="38" xfId="4" applyFont="1" applyBorder="1" applyAlignment="1">
      <alignment horizontal="center"/>
    </xf>
    <xf numFmtId="0" fontId="2" fillId="0" borderId="39" xfId="4" applyFont="1" applyBorder="1" applyAlignment="1">
      <alignment horizontal="center"/>
    </xf>
    <xf numFmtId="0" fontId="10" fillId="0" borderId="18" xfId="4" applyFont="1" applyBorder="1" applyAlignment="1">
      <alignment horizontal="center" vertical="center"/>
    </xf>
    <xf numFmtId="0" fontId="10" fillId="0" borderId="25" xfId="4" applyFont="1" applyBorder="1" applyAlignment="1">
      <alignment horizontal="center" vertical="center"/>
    </xf>
    <xf numFmtId="0" fontId="10" fillId="0" borderId="26" xfId="4" applyFont="1" applyBorder="1" applyAlignment="1">
      <alignment horizontal="center" vertical="center"/>
    </xf>
    <xf numFmtId="0" fontId="10" fillId="0" borderId="18" xfId="4" applyFont="1" applyBorder="1" applyAlignment="1">
      <alignment horizontal="center"/>
    </xf>
    <xf numFmtId="0" fontId="10" fillId="0" borderId="25" xfId="4" applyFont="1" applyBorder="1" applyAlignment="1">
      <alignment horizontal="center"/>
    </xf>
    <xf numFmtId="0" fontId="10" fillId="0" borderId="26" xfId="4" applyFont="1" applyBorder="1" applyAlignment="1">
      <alignment horizontal="center"/>
    </xf>
    <xf numFmtId="0" fontId="2" fillId="0" borderId="18" xfId="4" applyFont="1" applyBorder="1" applyAlignment="1">
      <alignment horizontal="left" vertical="top" wrapText="1"/>
    </xf>
    <xf numFmtId="0" fontId="2" fillId="0" borderId="25" xfId="4" applyFont="1" applyBorder="1" applyAlignment="1">
      <alignment horizontal="left" vertical="top" wrapText="1"/>
    </xf>
    <xf numFmtId="0" fontId="2" fillId="0" borderId="26" xfId="4" applyFont="1" applyBorder="1" applyAlignment="1">
      <alignment horizontal="left" vertical="top" wrapText="1"/>
    </xf>
    <xf numFmtId="0" fontId="6" fillId="0" borderId="18" xfId="4" applyFont="1" applyBorder="1" applyAlignment="1">
      <alignment horizontal="left" vertical="top" wrapText="1"/>
    </xf>
    <xf numFmtId="0" fontId="6" fillId="0" borderId="25" xfId="4" applyFont="1" applyBorder="1" applyAlignment="1">
      <alignment horizontal="left" vertical="top" wrapText="1"/>
    </xf>
    <xf numFmtId="0" fontId="6" fillId="0" borderId="26" xfId="4" applyFont="1" applyBorder="1" applyAlignment="1">
      <alignment horizontal="left" vertical="top" wrapText="1"/>
    </xf>
    <xf numFmtId="0" fontId="4" fillId="0" borderId="12" xfId="3" applyFont="1" applyBorder="1" applyAlignment="1">
      <alignment horizontal="left" vertical="center" wrapText="1"/>
    </xf>
    <xf numFmtId="0" fontId="4" fillId="0" borderId="11" xfId="3" applyFont="1" applyBorder="1" applyAlignment="1">
      <alignment horizontal="left" vertical="center" wrapText="1"/>
    </xf>
    <xf numFmtId="0" fontId="16" fillId="0" borderId="12" xfId="3" applyFont="1" applyBorder="1" applyAlignment="1">
      <alignment horizontal="center" vertical="top"/>
    </xf>
    <xf numFmtId="0" fontId="16" fillId="0" borderId="11" xfId="3" applyFont="1" applyBorder="1" applyAlignment="1">
      <alignment horizontal="center" vertical="top"/>
    </xf>
    <xf numFmtId="0" fontId="4" fillId="0" borderId="40"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21" xfId="3" applyFont="1" applyBorder="1" applyAlignment="1">
      <alignment horizontal="center" vertical="center" wrapText="1"/>
    </xf>
    <xf numFmtId="0" fontId="3" fillId="0" borderId="12" xfId="3" applyFont="1" applyBorder="1" applyAlignment="1">
      <alignment horizontal="center" vertical="top"/>
    </xf>
    <xf numFmtId="0" fontId="3" fillId="0" borderId="11" xfId="3" applyFont="1" applyBorder="1" applyAlignment="1">
      <alignment horizontal="center" vertical="top"/>
    </xf>
    <xf numFmtId="0" fontId="19" fillId="3" borderId="54" xfId="2" applyFont="1" applyFill="1" applyBorder="1" applyAlignment="1">
      <alignment horizontal="center" vertical="center"/>
    </xf>
    <xf numFmtId="0" fontId="19" fillId="3" borderId="55" xfId="2" applyFont="1" applyFill="1" applyBorder="1" applyAlignment="1">
      <alignment horizontal="center" vertical="center"/>
    </xf>
    <xf numFmtId="0" fontId="9" fillId="3" borderId="53" xfId="2" applyFont="1" applyFill="1" applyBorder="1" applyAlignment="1">
      <alignment horizontal="center" vertical="center"/>
    </xf>
    <xf numFmtId="0" fontId="9" fillId="3" borderId="52" xfId="2" applyFont="1" applyFill="1" applyBorder="1" applyAlignment="1">
      <alignment horizontal="center" vertical="center"/>
    </xf>
  </cellXfs>
  <cellStyles count="5">
    <cellStyle name="Обычный" xfId="0" builtinId="0"/>
    <cellStyle name="Обычный 2" xfId="1"/>
    <cellStyle name="Обычный 3" xfId="2"/>
    <cellStyle name="Обычный 4" xfId="3"/>
    <cellStyle name="Обычный 6"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BB207"/>
  <sheetViews>
    <sheetView showGridLines="0" tabSelected="1" workbookViewId="0">
      <selection activeCell="Z1" sqref="Z1"/>
    </sheetView>
  </sheetViews>
  <sheetFormatPr defaultColWidth="8.85546875" defaultRowHeight="15"/>
  <cols>
    <col min="1" max="1" width="2.42578125" customWidth="1"/>
    <col min="2" max="2" width="29.85546875" customWidth="1"/>
    <col min="3" max="3" width="13.7109375" customWidth="1"/>
    <col min="4" max="4" width="9.28515625" customWidth="1"/>
    <col min="5" max="5" width="10.28515625" customWidth="1"/>
    <col min="6" max="6" width="13" customWidth="1"/>
    <col min="7" max="7" width="21.42578125" customWidth="1"/>
  </cols>
  <sheetData>
    <row r="2" spans="1:54" ht="18.75">
      <c r="B2" s="153" t="s">
        <v>205</v>
      </c>
      <c r="C2" s="154"/>
      <c r="D2" s="154"/>
      <c r="E2" s="154"/>
      <c r="F2" s="154"/>
      <c r="G2" s="154"/>
    </row>
    <row r="3" spans="1:54" ht="15.75">
      <c r="B3" s="148" t="s">
        <v>204</v>
      </c>
      <c r="C3" s="149"/>
      <c r="D3" s="149"/>
      <c r="E3" s="149"/>
      <c r="F3" s="149"/>
      <c r="G3" s="149"/>
    </row>
    <row r="4" spans="1:54">
      <c r="B4" s="39" t="s">
        <v>7</v>
      </c>
      <c r="C4" s="40"/>
      <c r="D4" s="41"/>
      <c r="E4" s="25"/>
      <c r="F4" s="25"/>
      <c r="G4" s="26"/>
    </row>
    <row r="5" spans="1:54">
      <c r="B5" s="42" t="s">
        <v>8</v>
      </c>
      <c r="C5" s="43"/>
      <c r="D5" s="44"/>
      <c r="E5" s="22"/>
      <c r="F5" s="23"/>
      <c r="G5" s="23"/>
    </row>
    <row r="6" spans="1:54" ht="15.75">
      <c r="B6" s="37"/>
      <c r="C6" s="11"/>
      <c r="D6" s="11"/>
      <c r="E6" s="21"/>
      <c r="F6" s="14"/>
      <c r="G6" s="14"/>
    </row>
    <row r="7" spans="1:54" ht="15.75">
      <c r="B7" s="109" t="s">
        <v>9</v>
      </c>
      <c r="C7" s="110"/>
      <c r="D7" s="110"/>
      <c r="E7" s="111"/>
      <c r="F7" s="45"/>
      <c r="G7" s="14"/>
    </row>
    <row r="8" spans="1:54" ht="15.75">
      <c r="B8" s="109" t="s">
        <v>10</v>
      </c>
      <c r="C8" s="110"/>
      <c r="D8" s="110"/>
      <c r="E8" s="111"/>
      <c r="F8" s="45"/>
      <c r="G8" s="14"/>
    </row>
    <row r="9" spans="1:54" ht="16.5" thickBot="1">
      <c r="B9" s="38" t="s">
        <v>11</v>
      </c>
      <c r="C9" s="29"/>
      <c r="D9" s="30"/>
      <c r="E9" s="21"/>
      <c r="F9" s="14"/>
      <c r="G9" s="14"/>
    </row>
    <row r="10" spans="1:54" ht="16.5" thickBot="1">
      <c r="B10" s="34" t="s">
        <v>12</v>
      </c>
      <c r="C10" s="32"/>
      <c r="D10" s="24">
        <v>100</v>
      </c>
      <c r="E10" s="150" t="s">
        <v>13</v>
      </c>
      <c r="F10" s="151"/>
      <c r="G10" s="152"/>
    </row>
    <row r="11" spans="1:54" ht="15.75">
      <c r="B11" s="35" t="s">
        <v>14</v>
      </c>
      <c r="C11" s="33"/>
      <c r="D11" s="20">
        <f>D10*1.03</f>
        <v>103</v>
      </c>
      <c r="E11" s="19"/>
      <c r="F11" s="17"/>
      <c r="G11" s="27"/>
    </row>
    <row r="12" spans="1:54" ht="15.75">
      <c r="B12" s="146" t="s">
        <v>15</v>
      </c>
      <c r="C12" s="147"/>
      <c r="D12" s="147"/>
      <c r="E12" s="147"/>
      <c r="F12" s="31"/>
      <c r="G12" s="27"/>
    </row>
    <row r="13" spans="1:54" ht="15.75">
      <c r="B13" s="36" t="s">
        <v>16</v>
      </c>
      <c r="C13" s="12"/>
      <c r="D13" s="12"/>
      <c r="E13" s="28"/>
      <c r="F13" s="15"/>
      <c r="G13" s="16"/>
    </row>
    <row r="14" spans="1:54">
      <c r="B14" s="101" t="s">
        <v>17</v>
      </c>
      <c r="C14" s="102"/>
      <c r="D14" s="102"/>
      <c r="E14" s="103"/>
      <c r="F14" s="102"/>
      <c r="G14" s="18"/>
    </row>
    <row r="15" spans="1:54" ht="15.75">
      <c r="B15" s="104" t="s">
        <v>18</v>
      </c>
      <c r="C15" s="105"/>
      <c r="D15" s="106"/>
      <c r="E15" s="107"/>
      <c r="F15" s="108"/>
      <c r="G15" s="13"/>
    </row>
    <row r="16" spans="1:54" ht="18" customHeight="1">
      <c r="A16" s="80"/>
      <c r="B16" s="155" t="s">
        <v>0</v>
      </c>
      <c r="C16" s="157" t="s">
        <v>1</v>
      </c>
      <c r="D16" s="158"/>
      <c r="E16" s="85" t="s">
        <v>2</v>
      </c>
      <c r="F16" s="82" t="s">
        <v>3</v>
      </c>
      <c r="G16" s="5"/>
      <c r="H16" s="8"/>
      <c r="I16" s="1"/>
      <c r="J16" s="6"/>
      <c r="K16" s="1"/>
      <c r="L16" s="6"/>
      <c r="M16" s="7"/>
      <c r="N16" s="1"/>
      <c r="O16" s="6"/>
      <c r="P16" s="1"/>
      <c r="Q16" s="6"/>
      <c r="R16" s="1"/>
      <c r="S16" s="6"/>
      <c r="T16" s="3"/>
      <c r="U16" s="10"/>
      <c r="V16" s="9"/>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7"/>
    </row>
    <row r="17" spans="1:54" ht="18" customHeight="1">
      <c r="A17" s="81"/>
      <c r="B17" s="156"/>
      <c r="C17" s="87" t="s">
        <v>4</v>
      </c>
      <c r="D17" s="86" t="s">
        <v>5</v>
      </c>
      <c r="E17" s="84" t="s">
        <v>6</v>
      </c>
      <c r="F17" s="83" t="s">
        <v>4</v>
      </c>
      <c r="G17" s="7"/>
      <c r="H17" s="7"/>
      <c r="I17" s="4"/>
      <c r="J17" s="9"/>
      <c r="K17" s="4"/>
      <c r="L17" s="9"/>
      <c r="M17" s="5"/>
      <c r="N17" s="4"/>
      <c r="O17" s="9"/>
      <c r="P17" s="4"/>
      <c r="Q17" s="9"/>
      <c r="R17" s="4"/>
      <c r="S17" s="9"/>
      <c r="T17" s="3"/>
      <c r="U17" s="10"/>
      <c r="V17" s="9"/>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7"/>
    </row>
    <row r="18" spans="1:54" ht="15.75">
      <c r="B18" s="79" t="s">
        <v>49</v>
      </c>
      <c r="C18" s="123">
        <v>0.27541176470588236</v>
      </c>
      <c r="D18" s="124">
        <f>C18*$D$11</f>
        <v>28.367411764705881</v>
      </c>
      <c r="E18" s="88"/>
      <c r="F18" s="121">
        <f>E18*C18</f>
        <v>0</v>
      </c>
    </row>
    <row r="19" spans="1:54" ht="15.75">
      <c r="B19" s="79" t="s">
        <v>50</v>
      </c>
      <c r="C19" s="123">
        <v>0.25188235294117645</v>
      </c>
      <c r="D19" s="124">
        <f t="shared" ref="D19:D81" si="0">C19*$D$11</f>
        <v>25.943882352941174</v>
      </c>
      <c r="E19" s="88"/>
      <c r="F19" s="121">
        <f t="shared" ref="F19:F81" si="1">E19*C19</f>
        <v>0</v>
      </c>
    </row>
    <row r="20" spans="1:54" ht="15.75">
      <c r="B20" s="79" t="s">
        <v>51</v>
      </c>
      <c r="C20" s="123">
        <v>0.28717647058823531</v>
      </c>
      <c r="D20" s="124">
        <f t="shared" si="0"/>
        <v>29.579176470588237</v>
      </c>
      <c r="E20" s="88"/>
      <c r="F20" s="121">
        <f t="shared" si="1"/>
        <v>0</v>
      </c>
    </row>
    <row r="21" spans="1:54" ht="15.75">
      <c r="B21" s="79" t="s">
        <v>52</v>
      </c>
      <c r="C21" s="123">
        <v>0.30482352941176472</v>
      </c>
      <c r="D21" s="124">
        <f t="shared" si="0"/>
        <v>31.396823529411765</v>
      </c>
      <c r="E21" s="88"/>
      <c r="F21" s="121">
        <f t="shared" si="1"/>
        <v>0</v>
      </c>
    </row>
    <row r="22" spans="1:54" ht="15.75">
      <c r="B22" s="79" t="s">
        <v>53</v>
      </c>
      <c r="C22" s="123">
        <v>0.25776470588235295</v>
      </c>
      <c r="D22" s="124">
        <f t="shared" si="0"/>
        <v>26.549764705882353</v>
      </c>
      <c r="E22" s="88"/>
      <c r="F22" s="121">
        <f t="shared" si="1"/>
        <v>0</v>
      </c>
    </row>
    <row r="23" spans="1:54" ht="15.75">
      <c r="B23" s="79" t="s">
        <v>54</v>
      </c>
      <c r="C23" s="123">
        <v>0.27541176470588236</v>
      </c>
      <c r="D23" s="124">
        <f t="shared" si="0"/>
        <v>28.367411764705881</v>
      </c>
      <c r="E23" s="88"/>
      <c r="F23" s="121">
        <f t="shared" si="1"/>
        <v>0</v>
      </c>
    </row>
    <row r="24" spans="1:54" ht="15.75">
      <c r="B24" s="79" t="s">
        <v>55</v>
      </c>
      <c r="C24" s="123">
        <v>0.3231</v>
      </c>
      <c r="D24" s="124">
        <f t="shared" si="0"/>
        <v>33.279299999999999</v>
      </c>
      <c r="E24" s="88"/>
      <c r="F24" s="121">
        <f t="shared" si="1"/>
        <v>0</v>
      </c>
    </row>
    <row r="25" spans="1:54" ht="15.75">
      <c r="B25" s="79" t="s">
        <v>56</v>
      </c>
      <c r="C25" s="123">
        <v>0.25188235294117645</v>
      </c>
      <c r="D25" s="124">
        <f t="shared" si="0"/>
        <v>25.943882352941174</v>
      </c>
      <c r="E25" s="88"/>
      <c r="F25" s="121">
        <f t="shared" si="1"/>
        <v>0</v>
      </c>
    </row>
    <row r="26" spans="1:54" ht="15.75">
      <c r="B26" s="79" t="s">
        <v>57</v>
      </c>
      <c r="C26" s="123">
        <v>0.27541176470588236</v>
      </c>
      <c r="D26" s="124">
        <f t="shared" si="0"/>
        <v>28.367411764705881</v>
      </c>
      <c r="E26" s="88"/>
      <c r="F26" s="121">
        <f t="shared" si="1"/>
        <v>0</v>
      </c>
    </row>
    <row r="27" spans="1:54" ht="15.75">
      <c r="B27" s="79" t="s">
        <v>58</v>
      </c>
      <c r="C27" s="123">
        <v>0.32835294117647057</v>
      </c>
      <c r="D27" s="124">
        <f t="shared" si="0"/>
        <v>33.820352941176466</v>
      </c>
      <c r="E27" s="88"/>
      <c r="F27" s="121">
        <f t="shared" si="1"/>
        <v>0</v>
      </c>
    </row>
    <row r="28" spans="1:54" ht="15.75">
      <c r="B28" s="79" t="s">
        <v>59</v>
      </c>
      <c r="C28" s="123">
        <v>0.31070588235294117</v>
      </c>
      <c r="D28" s="124">
        <f t="shared" si="0"/>
        <v>32.002705882352942</v>
      </c>
      <c r="E28" s="88"/>
      <c r="F28" s="121">
        <f t="shared" si="1"/>
        <v>0</v>
      </c>
    </row>
    <row r="29" spans="1:54" ht="15.75">
      <c r="B29" s="79" t="s">
        <v>60</v>
      </c>
      <c r="C29" s="123">
        <v>0.29305882352941176</v>
      </c>
      <c r="D29" s="124">
        <f t="shared" si="0"/>
        <v>30.18505882352941</v>
      </c>
      <c r="E29" s="88"/>
      <c r="F29" s="121">
        <f t="shared" si="1"/>
        <v>0</v>
      </c>
    </row>
    <row r="30" spans="1:54" ht="15.75">
      <c r="B30" s="79" t="s">
        <v>61</v>
      </c>
      <c r="C30" s="123">
        <v>0.29305882352941176</v>
      </c>
      <c r="D30" s="124">
        <f t="shared" si="0"/>
        <v>30.18505882352941</v>
      </c>
      <c r="E30" s="88"/>
      <c r="F30" s="121">
        <f t="shared" si="1"/>
        <v>0</v>
      </c>
    </row>
    <row r="31" spans="1:54" ht="15.75">
      <c r="B31" s="79" t="s">
        <v>62</v>
      </c>
      <c r="C31" s="123">
        <v>0.2636470588235294</v>
      </c>
      <c r="D31" s="124">
        <f t="shared" si="0"/>
        <v>27.155647058823529</v>
      </c>
      <c r="E31" s="88"/>
      <c r="F31" s="121">
        <f t="shared" si="1"/>
        <v>0</v>
      </c>
    </row>
    <row r="32" spans="1:54" ht="15.75">
      <c r="B32" s="79" t="s">
        <v>63</v>
      </c>
      <c r="C32" s="123">
        <v>0.28717647058823531</v>
      </c>
      <c r="D32" s="124">
        <f t="shared" si="0"/>
        <v>29.579176470588237</v>
      </c>
      <c r="E32" s="88"/>
      <c r="F32" s="121">
        <f t="shared" si="1"/>
        <v>0</v>
      </c>
    </row>
    <row r="33" spans="2:6" ht="15.75">
      <c r="B33" s="79" t="s">
        <v>64</v>
      </c>
      <c r="C33" s="123">
        <v>0.30482352941176472</v>
      </c>
      <c r="D33" s="124">
        <f t="shared" si="0"/>
        <v>31.396823529411765</v>
      </c>
      <c r="E33" s="88"/>
      <c r="F33" s="121">
        <f t="shared" si="1"/>
        <v>0</v>
      </c>
    </row>
    <row r="34" spans="2:6" ht="15.75">
      <c r="B34" s="79" t="s">
        <v>65</v>
      </c>
      <c r="C34" s="123">
        <v>0.31658823529411761</v>
      </c>
      <c r="D34" s="124">
        <f t="shared" si="0"/>
        <v>32.608588235294114</v>
      </c>
      <c r="E34" s="88"/>
      <c r="F34" s="121">
        <f t="shared" si="1"/>
        <v>0</v>
      </c>
    </row>
    <row r="35" spans="2:6" ht="15.75">
      <c r="B35" s="79" t="s">
        <v>66</v>
      </c>
      <c r="C35" s="123">
        <v>0.2636470588235294</v>
      </c>
      <c r="D35" s="124">
        <f t="shared" si="0"/>
        <v>27.155647058823529</v>
      </c>
      <c r="E35" s="88"/>
      <c r="F35" s="121">
        <f t="shared" si="1"/>
        <v>0</v>
      </c>
    </row>
    <row r="36" spans="2:6" ht="15.75">
      <c r="B36" s="79" t="s">
        <v>67</v>
      </c>
      <c r="C36" s="123">
        <v>0.25188235294117645</v>
      </c>
      <c r="D36" s="124">
        <f t="shared" si="0"/>
        <v>25.943882352941174</v>
      </c>
      <c r="E36" s="88"/>
      <c r="F36" s="121">
        <f t="shared" si="1"/>
        <v>0</v>
      </c>
    </row>
    <row r="37" spans="2:6" ht="15.75">
      <c r="B37" s="79" t="s">
        <v>68</v>
      </c>
      <c r="C37" s="123">
        <v>0.31070588235294117</v>
      </c>
      <c r="D37" s="124">
        <f t="shared" si="0"/>
        <v>32.002705882352942</v>
      </c>
      <c r="E37" s="88"/>
      <c r="F37" s="121">
        <f t="shared" si="1"/>
        <v>0</v>
      </c>
    </row>
    <row r="38" spans="2:6" ht="15.75">
      <c r="B38" s="79" t="s">
        <v>69</v>
      </c>
      <c r="C38" s="123">
        <v>0.31658823529411761</v>
      </c>
      <c r="D38" s="124">
        <f t="shared" si="0"/>
        <v>32.608588235294114</v>
      </c>
      <c r="E38" s="88"/>
      <c r="F38" s="121">
        <f t="shared" si="1"/>
        <v>0</v>
      </c>
    </row>
    <row r="39" spans="2:6" ht="15.75">
      <c r="B39" s="79" t="s">
        <v>70</v>
      </c>
      <c r="C39" s="123">
        <v>0.25188235294117645</v>
      </c>
      <c r="D39" s="124">
        <f t="shared" si="0"/>
        <v>25.943882352941174</v>
      </c>
      <c r="E39" s="88"/>
      <c r="F39" s="121">
        <f t="shared" si="1"/>
        <v>0</v>
      </c>
    </row>
    <row r="40" spans="2:6" ht="15.75">
      <c r="B40" s="79" t="s">
        <v>71</v>
      </c>
      <c r="C40" s="123">
        <v>0.29894117647058827</v>
      </c>
      <c r="D40" s="124">
        <f t="shared" si="0"/>
        <v>30.790941176470593</v>
      </c>
      <c r="E40" s="88"/>
      <c r="F40" s="121">
        <f t="shared" si="1"/>
        <v>0</v>
      </c>
    </row>
    <row r="41" spans="2:6" ht="15.75">
      <c r="B41" s="79" t="s">
        <v>72</v>
      </c>
      <c r="C41" s="123">
        <v>0.35249999999999998</v>
      </c>
      <c r="D41" s="124">
        <f t="shared" si="0"/>
        <v>36.307499999999997</v>
      </c>
      <c r="E41" s="88"/>
      <c r="F41" s="121">
        <f t="shared" si="1"/>
        <v>0</v>
      </c>
    </row>
    <row r="42" spans="2:6" ht="15.75">
      <c r="B42" s="79" t="s">
        <v>73</v>
      </c>
      <c r="C42" s="123">
        <v>0.30482352941176472</v>
      </c>
      <c r="D42" s="124">
        <f t="shared" si="0"/>
        <v>31.396823529411765</v>
      </c>
      <c r="E42" s="88"/>
      <c r="F42" s="121">
        <f t="shared" si="1"/>
        <v>0</v>
      </c>
    </row>
    <row r="43" spans="2:6" ht="15.75">
      <c r="B43" s="79" t="s">
        <v>74</v>
      </c>
      <c r="C43" s="123">
        <v>0.33423529411764707</v>
      </c>
      <c r="D43" s="124">
        <f t="shared" si="0"/>
        <v>34.426235294117646</v>
      </c>
      <c r="E43" s="88"/>
      <c r="F43" s="121">
        <f t="shared" si="1"/>
        <v>0</v>
      </c>
    </row>
    <row r="44" spans="2:6" ht="15.75">
      <c r="B44" s="79" t="s">
        <v>75</v>
      </c>
      <c r="C44" s="123">
        <v>0.28717647058823531</v>
      </c>
      <c r="D44" s="124">
        <f t="shared" si="0"/>
        <v>29.579176470588237</v>
      </c>
      <c r="E44" s="88"/>
      <c r="F44" s="121">
        <f t="shared" si="1"/>
        <v>0</v>
      </c>
    </row>
    <row r="45" spans="2:6" ht="15.75">
      <c r="B45" s="79" t="s">
        <v>76</v>
      </c>
      <c r="C45" s="123">
        <v>0.2636470588235294</v>
      </c>
      <c r="D45" s="124">
        <f t="shared" si="0"/>
        <v>27.155647058823529</v>
      </c>
      <c r="E45" s="88"/>
      <c r="F45" s="121">
        <f t="shared" si="1"/>
        <v>0</v>
      </c>
    </row>
    <row r="46" spans="2:6" ht="15.75">
      <c r="B46" s="79" t="s">
        <v>77</v>
      </c>
      <c r="C46" s="123">
        <v>0.28129411764705881</v>
      </c>
      <c r="D46" s="124">
        <f t="shared" si="0"/>
        <v>28.973294117647058</v>
      </c>
      <c r="E46" s="88"/>
      <c r="F46" s="121">
        <f t="shared" si="1"/>
        <v>0</v>
      </c>
    </row>
    <row r="47" spans="2:6" ht="15.75">
      <c r="B47" s="79" t="s">
        <v>78</v>
      </c>
      <c r="C47" s="123">
        <v>0.26952941176470591</v>
      </c>
      <c r="D47" s="124">
        <f t="shared" si="0"/>
        <v>27.761529411764709</v>
      </c>
      <c r="E47" s="88"/>
      <c r="F47" s="121">
        <f t="shared" si="1"/>
        <v>0</v>
      </c>
    </row>
    <row r="48" spans="2:6" ht="15.75">
      <c r="B48" s="79" t="s">
        <v>79</v>
      </c>
      <c r="C48" s="123">
        <v>0.25188235294117645</v>
      </c>
      <c r="D48" s="124">
        <f t="shared" si="0"/>
        <v>25.943882352941174</v>
      </c>
      <c r="E48" s="88"/>
      <c r="F48" s="121">
        <f t="shared" si="1"/>
        <v>0</v>
      </c>
    </row>
    <row r="49" spans="2:6" ht="15.75">
      <c r="B49" s="79" t="s">
        <v>80</v>
      </c>
      <c r="C49" s="123">
        <v>0.31070588235294117</v>
      </c>
      <c r="D49" s="124">
        <f t="shared" si="0"/>
        <v>32.002705882352942</v>
      </c>
      <c r="E49" s="88"/>
      <c r="F49" s="121">
        <f t="shared" si="1"/>
        <v>0</v>
      </c>
    </row>
    <row r="50" spans="2:6" ht="15.75">
      <c r="B50" s="79" t="s">
        <v>81</v>
      </c>
      <c r="C50" s="123">
        <v>0.31070588235294117</v>
      </c>
      <c r="D50" s="124">
        <f t="shared" si="0"/>
        <v>32.002705882352942</v>
      </c>
      <c r="E50" s="88"/>
      <c r="F50" s="121">
        <f t="shared" si="1"/>
        <v>0</v>
      </c>
    </row>
    <row r="51" spans="2:6" ht="15.75">
      <c r="B51" s="79" t="s">
        <v>82</v>
      </c>
      <c r="C51" s="123">
        <v>0.34011764705882352</v>
      </c>
      <c r="D51" s="124">
        <f t="shared" si="0"/>
        <v>35.032117647058826</v>
      </c>
      <c r="E51" s="88"/>
      <c r="F51" s="121">
        <f t="shared" si="1"/>
        <v>0</v>
      </c>
    </row>
    <row r="52" spans="2:6" ht="15.75">
      <c r="B52" s="79" t="s">
        <v>83</v>
      </c>
      <c r="C52" s="123">
        <v>0.31070588235294117</v>
      </c>
      <c r="D52" s="124">
        <f t="shared" si="0"/>
        <v>32.002705882352942</v>
      </c>
      <c r="E52" s="88"/>
      <c r="F52" s="121">
        <f t="shared" si="1"/>
        <v>0</v>
      </c>
    </row>
    <row r="53" spans="2:6" ht="15.75">
      <c r="B53" s="79" t="s">
        <v>84</v>
      </c>
      <c r="C53" s="123">
        <v>0.246</v>
      </c>
      <c r="D53" s="124">
        <f t="shared" si="0"/>
        <v>25.338000000000001</v>
      </c>
      <c r="E53" s="88"/>
      <c r="F53" s="121">
        <f t="shared" si="1"/>
        <v>0</v>
      </c>
    </row>
    <row r="54" spans="2:6" ht="15.75">
      <c r="B54" s="79" t="s">
        <v>85</v>
      </c>
      <c r="C54" s="123">
        <v>0.4</v>
      </c>
      <c r="D54" s="124">
        <f t="shared" si="0"/>
        <v>41.2</v>
      </c>
      <c r="E54" s="88"/>
      <c r="F54" s="121">
        <f t="shared" si="1"/>
        <v>0</v>
      </c>
    </row>
    <row r="55" spans="2:6" ht="15.75">
      <c r="B55" s="79" t="s">
        <v>86</v>
      </c>
      <c r="C55" s="123">
        <v>0.27541176470588236</v>
      </c>
      <c r="D55" s="124">
        <f t="shared" si="0"/>
        <v>28.367411764705881</v>
      </c>
      <c r="E55" s="88"/>
      <c r="F55" s="121">
        <f t="shared" si="1"/>
        <v>0</v>
      </c>
    </row>
    <row r="56" spans="2:6" ht="15.75">
      <c r="B56" s="79" t="s">
        <v>87</v>
      </c>
      <c r="C56" s="123">
        <v>0.27541176470588236</v>
      </c>
      <c r="D56" s="124">
        <f t="shared" si="0"/>
        <v>28.367411764705881</v>
      </c>
      <c r="E56" s="88"/>
      <c r="F56" s="121">
        <f t="shared" si="1"/>
        <v>0</v>
      </c>
    </row>
    <row r="57" spans="2:6" ht="15.75">
      <c r="B57" s="79" t="s">
        <v>88</v>
      </c>
      <c r="C57" s="123">
        <v>0.28952941176470587</v>
      </c>
      <c r="D57" s="124">
        <f t="shared" si="0"/>
        <v>29.821529411764704</v>
      </c>
      <c r="E57" s="88"/>
      <c r="F57" s="121">
        <f t="shared" si="1"/>
        <v>0</v>
      </c>
    </row>
    <row r="58" spans="2:6" ht="15.75">
      <c r="B58" s="79" t="s">
        <v>89</v>
      </c>
      <c r="C58" s="123">
        <v>0.5</v>
      </c>
      <c r="D58" s="124">
        <f t="shared" si="0"/>
        <v>51.5</v>
      </c>
      <c r="E58" s="88"/>
      <c r="F58" s="121">
        <f t="shared" si="1"/>
        <v>0</v>
      </c>
    </row>
    <row r="59" spans="2:6" ht="15.75">
      <c r="B59" s="79" t="s">
        <v>90</v>
      </c>
      <c r="C59" s="123">
        <v>0.32835294117647057</v>
      </c>
      <c r="D59" s="124">
        <f t="shared" si="0"/>
        <v>33.820352941176466</v>
      </c>
      <c r="E59" s="88"/>
      <c r="F59" s="121">
        <f t="shared" si="1"/>
        <v>0</v>
      </c>
    </row>
    <row r="60" spans="2:6" ht="15.75">
      <c r="B60" s="79" t="s">
        <v>91</v>
      </c>
      <c r="C60" s="123">
        <v>0.29305882352941176</v>
      </c>
      <c r="D60" s="124">
        <f t="shared" si="0"/>
        <v>30.18505882352941</v>
      </c>
      <c r="E60" s="88"/>
      <c r="F60" s="121">
        <f t="shared" si="1"/>
        <v>0</v>
      </c>
    </row>
    <row r="61" spans="2:6" ht="15.75">
      <c r="B61" s="79" t="s">
        <v>92</v>
      </c>
      <c r="C61" s="123">
        <v>0.24011764705882355</v>
      </c>
      <c r="D61" s="124">
        <f t="shared" si="0"/>
        <v>24.732117647058825</v>
      </c>
      <c r="E61" s="88"/>
      <c r="F61" s="121">
        <f t="shared" si="1"/>
        <v>0</v>
      </c>
    </row>
    <row r="62" spans="2:6" ht="15.75">
      <c r="B62" s="79" t="s">
        <v>93</v>
      </c>
      <c r="C62" s="123">
        <v>0.2636470588235294</v>
      </c>
      <c r="D62" s="124">
        <f t="shared" si="0"/>
        <v>27.155647058823529</v>
      </c>
      <c r="E62" s="88"/>
      <c r="F62" s="121">
        <f t="shared" si="1"/>
        <v>0</v>
      </c>
    </row>
    <row r="63" spans="2:6" ht="15.75">
      <c r="B63" s="79" t="s">
        <v>94</v>
      </c>
      <c r="C63" s="123">
        <v>0.246</v>
      </c>
      <c r="D63" s="124">
        <f t="shared" si="0"/>
        <v>25.338000000000001</v>
      </c>
      <c r="E63" s="88"/>
      <c r="F63" s="121">
        <f t="shared" si="1"/>
        <v>0</v>
      </c>
    </row>
    <row r="64" spans="2:6" ht="15.75">
      <c r="B64" s="79" t="s">
        <v>95</v>
      </c>
      <c r="C64" s="123">
        <v>0.3231</v>
      </c>
      <c r="D64" s="124">
        <f t="shared" si="0"/>
        <v>33.279299999999999</v>
      </c>
      <c r="E64" s="88"/>
      <c r="F64" s="121">
        <f t="shared" si="1"/>
        <v>0</v>
      </c>
    </row>
    <row r="65" spans="2:6" ht="15.75">
      <c r="B65" s="79" t="s">
        <v>96</v>
      </c>
      <c r="C65" s="123">
        <v>0.40482352941176469</v>
      </c>
      <c r="D65" s="124">
        <f t="shared" si="0"/>
        <v>41.696823529411766</v>
      </c>
      <c r="E65" s="88"/>
      <c r="F65" s="121">
        <f t="shared" si="1"/>
        <v>0</v>
      </c>
    </row>
    <row r="66" spans="2:6" ht="15.75">
      <c r="B66" s="79" t="s">
        <v>97</v>
      </c>
      <c r="C66" s="123">
        <v>0.29541176470588237</v>
      </c>
      <c r="D66" s="124">
        <f t="shared" si="0"/>
        <v>30.427411764705884</v>
      </c>
      <c r="E66" s="88"/>
      <c r="F66" s="121">
        <f t="shared" si="1"/>
        <v>0</v>
      </c>
    </row>
    <row r="67" spans="2:6" ht="15.75">
      <c r="B67" s="79" t="s">
        <v>98</v>
      </c>
      <c r="C67" s="123">
        <v>0.2636470588235294</v>
      </c>
      <c r="D67" s="124">
        <f t="shared" si="0"/>
        <v>27.155647058823529</v>
      </c>
      <c r="E67" s="88"/>
      <c r="F67" s="121">
        <f t="shared" si="1"/>
        <v>0</v>
      </c>
    </row>
    <row r="68" spans="2:6" ht="15.75">
      <c r="B68" s="79" t="s">
        <v>99</v>
      </c>
      <c r="C68" s="123">
        <v>0.246</v>
      </c>
      <c r="D68" s="124">
        <f t="shared" si="0"/>
        <v>25.338000000000001</v>
      </c>
      <c r="E68" s="88"/>
      <c r="F68" s="121">
        <f t="shared" si="1"/>
        <v>0</v>
      </c>
    </row>
    <row r="69" spans="2:6" ht="15.75">
      <c r="B69" s="79" t="s">
        <v>100</v>
      </c>
      <c r="C69" s="123">
        <v>0.3372</v>
      </c>
      <c r="D69" s="124">
        <f t="shared" si="0"/>
        <v>34.7316</v>
      </c>
      <c r="E69" s="88"/>
      <c r="F69" s="121">
        <f t="shared" si="1"/>
        <v>0</v>
      </c>
    </row>
    <row r="70" spans="2:6" ht="15.75">
      <c r="B70" s="79" t="s">
        <v>101</v>
      </c>
      <c r="C70" s="123">
        <v>0.27541176470588236</v>
      </c>
      <c r="D70" s="124">
        <f t="shared" si="0"/>
        <v>28.367411764705881</v>
      </c>
      <c r="E70" s="88"/>
      <c r="F70" s="121">
        <f t="shared" si="1"/>
        <v>0</v>
      </c>
    </row>
    <row r="71" spans="2:6" ht="15.75">
      <c r="B71" s="79" t="s">
        <v>102</v>
      </c>
      <c r="C71" s="123">
        <v>0.25776470588235295</v>
      </c>
      <c r="D71" s="124">
        <f t="shared" si="0"/>
        <v>26.549764705882353</v>
      </c>
      <c r="E71" s="88"/>
      <c r="F71" s="121">
        <f t="shared" si="1"/>
        <v>0</v>
      </c>
    </row>
    <row r="72" spans="2:6" ht="15.75">
      <c r="B72" s="79" t="s">
        <v>103</v>
      </c>
      <c r="C72" s="123">
        <v>0.24011764705882355</v>
      </c>
      <c r="D72" s="124">
        <f t="shared" si="0"/>
        <v>24.732117647058825</v>
      </c>
      <c r="E72" s="88"/>
      <c r="F72" s="121">
        <f t="shared" si="1"/>
        <v>0</v>
      </c>
    </row>
    <row r="73" spans="2:6" ht="15.75">
      <c r="B73" s="79" t="s">
        <v>104</v>
      </c>
      <c r="C73" s="123">
        <v>0.28129411764705881</v>
      </c>
      <c r="D73" s="124">
        <f t="shared" si="0"/>
        <v>28.973294117647058</v>
      </c>
      <c r="E73" s="88"/>
      <c r="F73" s="121">
        <f t="shared" si="1"/>
        <v>0</v>
      </c>
    </row>
    <row r="74" spans="2:6" ht="15.75">
      <c r="B74" s="79" t="s">
        <v>105</v>
      </c>
      <c r="C74" s="123">
        <v>0.28129411764705881</v>
      </c>
      <c r="D74" s="124">
        <f t="shared" si="0"/>
        <v>28.973294117647058</v>
      </c>
      <c r="E74" s="88"/>
      <c r="F74" s="121">
        <f t="shared" si="1"/>
        <v>0</v>
      </c>
    </row>
    <row r="75" spans="2:6" ht="15.75">
      <c r="B75" s="79" t="s">
        <v>106</v>
      </c>
      <c r="C75" s="123">
        <v>0.26952941176470591</v>
      </c>
      <c r="D75" s="124">
        <f t="shared" si="0"/>
        <v>27.761529411764709</v>
      </c>
      <c r="E75" s="88"/>
      <c r="F75" s="121">
        <f t="shared" si="1"/>
        <v>0</v>
      </c>
    </row>
    <row r="76" spans="2:6" ht="15.75">
      <c r="B76" s="79" t="s">
        <v>107</v>
      </c>
      <c r="C76" s="123">
        <v>0.31658823529411761</v>
      </c>
      <c r="D76" s="124">
        <f t="shared" si="0"/>
        <v>32.608588235294114</v>
      </c>
      <c r="E76" s="88"/>
      <c r="F76" s="121">
        <f t="shared" si="1"/>
        <v>0</v>
      </c>
    </row>
    <row r="77" spans="2:6" ht="15.75">
      <c r="B77" s="79" t="s">
        <v>108</v>
      </c>
      <c r="C77" s="123">
        <v>0.29305882352941176</v>
      </c>
      <c r="D77" s="124">
        <f t="shared" si="0"/>
        <v>30.18505882352941</v>
      </c>
      <c r="E77" s="88"/>
      <c r="F77" s="121">
        <f t="shared" si="1"/>
        <v>0</v>
      </c>
    </row>
    <row r="78" spans="2:6" ht="15.75">
      <c r="B78" s="79" t="s">
        <v>109</v>
      </c>
      <c r="C78" s="123">
        <v>0.23423529411764704</v>
      </c>
      <c r="D78" s="124">
        <f t="shared" si="0"/>
        <v>24.126235294117645</v>
      </c>
      <c r="E78" s="88"/>
      <c r="F78" s="121">
        <f t="shared" si="1"/>
        <v>0</v>
      </c>
    </row>
    <row r="79" spans="2:6" ht="15.75">
      <c r="B79" s="79" t="s">
        <v>110</v>
      </c>
      <c r="C79" s="123">
        <v>0.27541176470588236</v>
      </c>
      <c r="D79" s="124">
        <f t="shared" si="0"/>
        <v>28.367411764705881</v>
      </c>
      <c r="E79" s="88"/>
      <c r="F79" s="121">
        <f t="shared" si="1"/>
        <v>0</v>
      </c>
    </row>
    <row r="80" spans="2:6" ht="15.75">
      <c r="B80" s="79" t="s">
        <v>111</v>
      </c>
      <c r="C80" s="123">
        <v>0.26952941176470591</v>
      </c>
      <c r="D80" s="124">
        <f t="shared" si="0"/>
        <v>27.761529411764709</v>
      </c>
      <c r="E80" s="88"/>
      <c r="F80" s="121">
        <f t="shared" si="1"/>
        <v>0</v>
      </c>
    </row>
    <row r="81" spans="2:6" ht="15.75">
      <c r="B81" s="79" t="s">
        <v>112</v>
      </c>
      <c r="C81" s="123">
        <v>0.26952941176470591</v>
      </c>
      <c r="D81" s="124">
        <f t="shared" si="0"/>
        <v>27.761529411764709</v>
      </c>
      <c r="E81" s="88"/>
      <c r="F81" s="121">
        <f t="shared" si="1"/>
        <v>0</v>
      </c>
    </row>
    <row r="82" spans="2:6" ht="15.75">
      <c r="B82" s="79" t="s">
        <v>113</v>
      </c>
      <c r="C82" s="123">
        <v>0.25188235294117645</v>
      </c>
      <c r="D82" s="124">
        <f t="shared" ref="D82:D145" si="2">C82*$D$11</f>
        <v>25.943882352941174</v>
      </c>
      <c r="E82" s="88"/>
      <c r="F82" s="121">
        <f t="shared" ref="F82:F145" si="3">E82*C82</f>
        <v>0</v>
      </c>
    </row>
    <row r="83" spans="2:6" ht="15.75">
      <c r="B83" s="79" t="s">
        <v>114</v>
      </c>
      <c r="C83" s="123">
        <v>0.27541176470588236</v>
      </c>
      <c r="D83" s="124">
        <f t="shared" si="2"/>
        <v>28.367411764705881</v>
      </c>
      <c r="E83" s="88"/>
      <c r="F83" s="121">
        <f t="shared" si="3"/>
        <v>0</v>
      </c>
    </row>
    <row r="84" spans="2:6" ht="15.75">
      <c r="B84" s="79" t="s">
        <v>115</v>
      </c>
      <c r="C84" s="123">
        <v>0.31070588235294117</v>
      </c>
      <c r="D84" s="124">
        <f t="shared" si="2"/>
        <v>32.002705882352942</v>
      </c>
      <c r="E84" s="88"/>
      <c r="F84" s="121">
        <f t="shared" si="3"/>
        <v>0</v>
      </c>
    </row>
    <row r="85" spans="2:6" ht="15.75">
      <c r="B85" s="79" t="s">
        <v>116</v>
      </c>
      <c r="C85" s="123">
        <v>0.25776470588235295</v>
      </c>
      <c r="D85" s="124">
        <f t="shared" si="2"/>
        <v>26.549764705882353</v>
      </c>
      <c r="E85" s="88"/>
      <c r="F85" s="121">
        <f t="shared" si="3"/>
        <v>0</v>
      </c>
    </row>
    <row r="86" spans="2:6" ht="15.75">
      <c r="B86" s="79" t="s">
        <v>117</v>
      </c>
      <c r="C86" s="123">
        <v>0.24011764705882355</v>
      </c>
      <c r="D86" s="124">
        <f t="shared" si="2"/>
        <v>24.732117647058825</v>
      </c>
      <c r="E86" s="88"/>
      <c r="F86" s="121">
        <f t="shared" si="3"/>
        <v>0</v>
      </c>
    </row>
    <row r="87" spans="2:6" ht="15.75">
      <c r="B87" s="79" t="s">
        <v>118</v>
      </c>
      <c r="C87" s="123">
        <v>0.30482352941176472</v>
      </c>
      <c r="D87" s="124">
        <f t="shared" si="2"/>
        <v>31.396823529411765</v>
      </c>
      <c r="E87" s="88"/>
      <c r="F87" s="121">
        <f t="shared" si="3"/>
        <v>0</v>
      </c>
    </row>
    <row r="88" spans="2:6" ht="15.75">
      <c r="B88" s="79" t="s">
        <v>119</v>
      </c>
      <c r="C88" s="123">
        <v>0.25776470588235295</v>
      </c>
      <c r="D88" s="124">
        <f t="shared" si="2"/>
        <v>26.549764705882353</v>
      </c>
      <c r="E88" s="88"/>
      <c r="F88" s="121">
        <f t="shared" si="3"/>
        <v>0</v>
      </c>
    </row>
    <row r="89" spans="2:6" ht="15.75">
      <c r="B89" s="79" t="s">
        <v>120</v>
      </c>
      <c r="C89" s="123">
        <v>0.30482352941176472</v>
      </c>
      <c r="D89" s="124">
        <f t="shared" si="2"/>
        <v>31.396823529411765</v>
      </c>
      <c r="E89" s="88"/>
      <c r="F89" s="121">
        <f t="shared" si="3"/>
        <v>0</v>
      </c>
    </row>
    <row r="90" spans="2:6" ht="15.75">
      <c r="B90" s="79" t="s">
        <v>121</v>
      </c>
      <c r="C90" s="123">
        <v>0.46952941176470586</v>
      </c>
      <c r="D90" s="124">
        <f t="shared" si="2"/>
        <v>48.361529411764707</v>
      </c>
      <c r="E90" s="88"/>
      <c r="F90" s="121">
        <f t="shared" si="3"/>
        <v>0</v>
      </c>
    </row>
    <row r="91" spans="2:6" ht="15.75">
      <c r="B91" s="79" t="s">
        <v>122</v>
      </c>
      <c r="C91" s="123">
        <v>0.25776470588235295</v>
      </c>
      <c r="D91" s="124">
        <f t="shared" si="2"/>
        <v>26.549764705882353</v>
      </c>
      <c r="E91" s="88"/>
      <c r="F91" s="121">
        <f t="shared" si="3"/>
        <v>0</v>
      </c>
    </row>
    <row r="92" spans="2:6" ht="15.75">
      <c r="B92" s="79" t="s">
        <v>123</v>
      </c>
      <c r="C92" s="123">
        <v>0.2636470588235294</v>
      </c>
      <c r="D92" s="124">
        <f t="shared" si="2"/>
        <v>27.155647058823529</v>
      </c>
      <c r="E92" s="88"/>
      <c r="F92" s="121">
        <f t="shared" si="3"/>
        <v>0</v>
      </c>
    </row>
    <row r="93" spans="2:6" ht="15.75">
      <c r="B93" s="79" t="s">
        <v>124</v>
      </c>
      <c r="C93" s="123">
        <v>0.25188235294117645</v>
      </c>
      <c r="D93" s="124">
        <f t="shared" si="2"/>
        <v>25.943882352941174</v>
      </c>
      <c r="E93" s="88"/>
      <c r="F93" s="121">
        <f t="shared" si="3"/>
        <v>0</v>
      </c>
    </row>
    <row r="94" spans="2:6" ht="15.75">
      <c r="B94" s="79" t="s">
        <v>125</v>
      </c>
      <c r="C94" s="123">
        <v>0.2636470588235294</v>
      </c>
      <c r="D94" s="124">
        <f t="shared" si="2"/>
        <v>27.155647058823529</v>
      </c>
      <c r="E94" s="88"/>
      <c r="F94" s="121">
        <f t="shared" si="3"/>
        <v>0</v>
      </c>
    </row>
    <row r="95" spans="2:6" ht="15.75">
      <c r="B95" s="79" t="s">
        <v>126</v>
      </c>
      <c r="C95" s="123">
        <v>0.27541176470588236</v>
      </c>
      <c r="D95" s="124">
        <f t="shared" si="2"/>
        <v>28.367411764705881</v>
      </c>
      <c r="E95" s="88"/>
      <c r="F95" s="121">
        <f t="shared" si="3"/>
        <v>0</v>
      </c>
    </row>
    <row r="96" spans="2:6" ht="15.75">
      <c r="B96" s="79" t="s">
        <v>127</v>
      </c>
      <c r="C96" s="123">
        <v>0.28717647058823531</v>
      </c>
      <c r="D96" s="124">
        <f t="shared" si="2"/>
        <v>29.579176470588237</v>
      </c>
      <c r="E96" s="88"/>
      <c r="F96" s="121">
        <f t="shared" si="3"/>
        <v>0</v>
      </c>
    </row>
    <row r="97" spans="2:6" ht="15.75">
      <c r="B97" s="79" t="s">
        <v>128</v>
      </c>
      <c r="C97" s="123">
        <v>0.29894117647058827</v>
      </c>
      <c r="D97" s="124">
        <f t="shared" si="2"/>
        <v>30.790941176470593</v>
      </c>
      <c r="E97" s="88"/>
      <c r="F97" s="121">
        <f t="shared" si="3"/>
        <v>0</v>
      </c>
    </row>
    <row r="98" spans="2:6" ht="15.75">
      <c r="B98" s="79" t="s">
        <v>129</v>
      </c>
      <c r="C98" s="123">
        <v>0.2636470588235294</v>
      </c>
      <c r="D98" s="124">
        <f t="shared" si="2"/>
        <v>27.155647058823529</v>
      </c>
      <c r="E98" s="88"/>
      <c r="F98" s="121">
        <f t="shared" si="3"/>
        <v>0</v>
      </c>
    </row>
    <row r="99" spans="2:6" ht="15.75">
      <c r="B99" s="79" t="s">
        <v>130</v>
      </c>
      <c r="C99" s="123">
        <v>0.28129411764705881</v>
      </c>
      <c r="D99" s="124">
        <f t="shared" si="2"/>
        <v>28.973294117647058</v>
      </c>
      <c r="E99" s="88"/>
      <c r="F99" s="121">
        <f t="shared" si="3"/>
        <v>0</v>
      </c>
    </row>
    <row r="100" spans="2:6" ht="15.75">
      <c r="B100" s="79" t="s">
        <v>131</v>
      </c>
      <c r="C100" s="123">
        <v>0.4</v>
      </c>
      <c r="D100" s="124">
        <f t="shared" si="2"/>
        <v>41.2</v>
      </c>
      <c r="E100" s="88"/>
      <c r="F100" s="121">
        <f t="shared" si="3"/>
        <v>0</v>
      </c>
    </row>
    <row r="101" spans="2:6" ht="15.75">
      <c r="B101" s="79" t="s">
        <v>132</v>
      </c>
      <c r="C101" s="123">
        <v>0.29894117647058827</v>
      </c>
      <c r="D101" s="124">
        <f t="shared" si="2"/>
        <v>30.790941176470593</v>
      </c>
      <c r="E101" s="88"/>
      <c r="F101" s="121">
        <f t="shared" si="3"/>
        <v>0</v>
      </c>
    </row>
    <row r="102" spans="2:6" ht="15.75">
      <c r="B102" s="79" t="s">
        <v>133</v>
      </c>
      <c r="C102" s="123">
        <v>0.25188235294117645</v>
      </c>
      <c r="D102" s="124">
        <f t="shared" si="2"/>
        <v>25.943882352941174</v>
      </c>
      <c r="E102" s="88"/>
      <c r="F102" s="121">
        <f t="shared" si="3"/>
        <v>0</v>
      </c>
    </row>
    <row r="103" spans="2:6" ht="15.75">
      <c r="B103" s="79" t="s">
        <v>134</v>
      </c>
      <c r="C103" s="123">
        <v>0.28129411764705881</v>
      </c>
      <c r="D103" s="124">
        <f t="shared" si="2"/>
        <v>28.973294117647058</v>
      </c>
      <c r="E103" s="88"/>
      <c r="F103" s="121">
        <f t="shared" si="3"/>
        <v>0</v>
      </c>
    </row>
    <row r="104" spans="2:6" ht="15.75">
      <c r="B104" s="79" t="s">
        <v>135</v>
      </c>
      <c r="C104" s="123">
        <v>0.30482352941176472</v>
      </c>
      <c r="D104" s="124">
        <f t="shared" si="2"/>
        <v>31.396823529411765</v>
      </c>
      <c r="E104" s="88"/>
      <c r="F104" s="121">
        <f t="shared" si="3"/>
        <v>0</v>
      </c>
    </row>
    <row r="105" spans="2:6" ht="15.75">
      <c r="B105" s="79" t="s">
        <v>136</v>
      </c>
      <c r="C105" s="123">
        <v>0.30482352941176472</v>
      </c>
      <c r="D105" s="124">
        <f t="shared" si="2"/>
        <v>31.396823529411765</v>
      </c>
      <c r="E105" s="88"/>
      <c r="F105" s="121">
        <f t="shared" si="3"/>
        <v>0</v>
      </c>
    </row>
    <row r="106" spans="2:6" ht="15.75">
      <c r="B106" s="79" t="s">
        <v>137</v>
      </c>
      <c r="C106" s="123">
        <v>0.31658823529411761</v>
      </c>
      <c r="D106" s="124">
        <f t="shared" si="2"/>
        <v>32.608588235294114</v>
      </c>
      <c r="E106" s="88"/>
      <c r="F106" s="121">
        <f t="shared" si="3"/>
        <v>0</v>
      </c>
    </row>
    <row r="107" spans="2:6" ht="15.75">
      <c r="B107" s="79" t="s">
        <v>138</v>
      </c>
      <c r="C107" s="123">
        <v>0.29894117647058827</v>
      </c>
      <c r="D107" s="124">
        <f t="shared" si="2"/>
        <v>30.790941176470593</v>
      </c>
      <c r="E107" s="88"/>
      <c r="F107" s="121">
        <f t="shared" si="3"/>
        <v>0</v>
      </c>
    </row>
    <row r="108" spans="2:6" ht="15.75">
      <c r="B108" s="79" t="s">
        <v>139</v>
      </c>
      <c r="C108" s="123">
        <v>0.32247058823529412</v>
      </c>
      <c r="D108" s="124">
        <f t="shared" si="2"/>
        <v>33.214470588235294</v>
      </c>
      <c r="E108" s="88"/>
      <c r="F108" s="121">
        <f t="shared" si="3"/>
        <v>0</v>
      </c>
    </row>
    <row r="109" spans="2:6" ht="15.75">
      <c r="B109" s="79" t="s">
        <v>140</v>
      </c>
      <c r="C109" s="123">
        <v>0.28129411764705881</v>
      </c>
      <c r="D109" s="124">
        <f t="shared" si="2"/>
        <v>28.973294117647058</v>
      </c>
      <c r="E109" s="88"/>
      <c r="F109" s="121">
        <f t="shared" si="3"/>
        <v>0</v>
      </c>
    </row>
    <row r="110" spans="2:6" ht="15.75">
      <c r="B110" s="79" t="s">
        <v>141</v>
      </c>
      <c r="C110" s="123">
        <v>0.30482352941176472</v>
      </c>
      <c r="D110" s="124">
        <f t="shared" si="2"/>
        <v>31.396823529411765</v>
      </c>
      <c r="E110" s="88"/>
      <c r="F110" s="121">
        <f t="shared" si="3"/>
        <v>0</v>
      </c>
    </row>
    <row r="111" spans="2:6" ht="15.75">
      <c r="B111" s="79" t="s">
        <v>142</v>
      </c>
      <c r="C111" s="123">
        <v>0.2636470588235294</v>
      </c>
      <c r="D111" s="124">
        <f t="shared" si="2"/>
        <v>27.155647058823529</v>
      </c>
      <c r="E111" s="88"/>
      <c r="F111" s="121">
        <f t="shared" si="3"/>
        <v>0</v>
      </c>
    </row>
    <row r="112" spans="2:6" ht="15.75">
      <c r="B112" s="79" t="s">
        <v>143</v>
      </c>
      <c r="C112" s="123">
        <v>0.32247058823529412</v>
      </c>
      <c r="D112" s="124">
        <f t="shared" si="2"/>
        <v>33.214470588235294</v>
      </c>
      <c r="E112" s="88"/>
      <c r="F112" s="121">
        <f t="shared" si="3"/>
        <v>0</v>
      </c>
    </row>
    <row r="113" spans="2:6" ht="15.75">
      <c r="B113" s="79" t="s">
        <v>144</v>
      </c>
      <c r="C113" s="123">
        <v>0.31658823529411761</v>
      </c>
      <c r="D113" s="124">
        <f t="shared" si="2"/>
        <v>32.608588235294114</v>
      </c>
      <c r="E113" s="88"/>
      <c r="F113" s="121">
        <f t="shared" si="3"/>
        <v>0</v>
      </c>
    </row>
    <row r="114" spans="2:6" ht="15.75">
      <c r="B114" s="79" t="s">
        <v>145</v>
      </c>
      <c r="C114" s="123">
        <v>0.25776470588235295</v>
      </c>
      <c r="D114" s="124">
        <f t="shared" si="2"/>
        <v>26.549764705882353</v>
      </c>
      <c r="E114" s="88"/>
      <c r="F114" s="121">
        <f t="shared" si="3"/>
        <v>0</v>
      </c>
    </row>
    <row r="115" spans="2:6" ht="15.75">
      <c r="B115" s="79" t="s">
        <v>146</v>
      </c>
      <c r="C115" s="123">
        <v>0.31070588235294117</v>
      </c>
      <c r="D115" s="124">
        <f t="shared" si="2"/>
        <v>32.002705882352942</v>
      </c>
      <c r="E115" s="88"/>
      <c r="F115" s="121">
        <f t="shared" si="3"/>
        <v>0</v>
      </c>
    </row>
    <row r="116" spans="2:6" ht="15.75">
      <c r="B116" s="79" t="s">
        <v>147</v>
      </c>
      <c r="C116" s="123">
        <v>0.29894117647058827</v>
      </c>
      <c r="D116" s="124">
        <f t="shared" si="2"/>
        <v>30.790941176470593</v>
      </c>
      <c r="E116" s="88"/>
      <c r="F116" s="121">
        <f t="shared" si="3"/>
        <v>0</v>
      </c>
    </row>
    <row r="117" spans="2:6" ht="15.75">
      <c r="B117" s="79" t="s">
        <v>148</v>
      </c>
      <c r="C117" s="123">
        <v>0.28717647058823531</v>
      </c>
      <c r="D117" s="124">
        <f t="shared" si="2"/>
        <v>29.579176470588237</v>
      </c>
      <c r="E117" s="88"/>
      <c r="F117" s="121">
        <f t="shared" si="3"/>
        <v>0</v>
      </c>
    </row>
    <row r="118" spans="2:6" ht="15.75">
      <c r="B118" s="79" t="s">
        <v>149</v>
      </c>
      <c r="C118" s="123">
        <v>0.246</v>
      </c>
      <c r="D118" s="124">
        <f t="shared" si="2"/>
        <v>25.338000000000001</v>
      </c>
      <c r="E118" s="88"/>
      <c r="F118" s="121">
        <f t="shared" si="3"/>
        <v>0</v>
      </c>
    </row>
    <row r="119" spans="2:6" ht="15.75">
      <c r="B119" s="79" t="s">
        <v>150</v>
      </c>
      <c r="C119" s="123">
        <v>0.2636470588235294</v>
      </c>
      <c r="D119" s="124">
        <f t="shared" si="2"/>
        <v>27.155647058823529</v>
      </c>
      <c r="E119" s="88"/>
      <c r="F119" s="121">
        <f t="shared" si="3"/>
        <v>0</v>
      </c>
    </row>
    <row r="120" spans="2:6" ht="15.75">
      <c r="B120" s="79" t="s">
        <v>151</v>
      </c>
      <c r="C120" s="123">
        <v>0.246</v>
      </c>
      <c r="D120" s="124">
        <f t="shared" si="2"/>
        <v>25.338000000000001</v>
      </c>
      <c r="E120" s="88"/>
      <c r="F120" s="121">
        <f t="shared" si="3"/>
        <v>0</v>
      </c>
    </row>
    <row r="121" spans="2:6" ht="15.75">
      <c r="B121" s="79" t="s">
        <v>152</v>
      </c>
      <c r="C121" s="123">
        <v>0.32247058823529412</v>
      </c>
      <c r="D121" s="124">
        <f t="shared" si="2"/>
        <v>33.214470588235294</v>
      </c>
      <c r="E121" s="88"/>
      <c r="F121" s="121">
        <f t="shared" si="3"/>
        <v>0</v>
      </c>
    </row>
    <row r="122" spans="2:6" ht="15.75">
      <c r="B122" s="79" t="s">
        <v>153</v>
      </c>
      <c r="C122" s="123">
        <v>0.5</v>
      </c>
      <c r="D122" s="124">
        <f t="shared" si="2"/>
        <v>51.5</v>
      </c>
      <c r="E122" s="88"/>
      <c r="F122" s="121">
        <f t="shared" si="3"/>
        <v>0</v>
      </c>
    </row>
    <row r="123" spans="2:6" ht="15.75">
      <c r="B123" s="79" t="s">
        <v>154</v>
      </c>
      <c r="C123" s="123">
        <v>0.31070588235294117</v>
      </c>
      <c r="D123" s="124">
        <f t="shared" si="2"/>
        <v>32.002705882352942</v>
      </c>
      <c r="E123" s="88"/>
      <c r="F123" s="121">
        <f t="shared" si="3"/>
        <v>0</v>
      </c>
    </row>
    <row r="124" spans="2:6" ht="15.75">
      <c r="B124" s="79" t="s">
        <v>155</v>
      </c>
      <c r="C124" s="123">
        <v>0.2636470588235294</v>
      </c>
      <c r="D124" s="124">
        <f t="shared" si="2"/>
        <v>27.155647058823529</v>
      </c>
      <c r="E124" s="88"/>
      <c r="F124" s="121">
        <f t="shared" si="3"/>
        <v>0</v>
      </c>
    </row>
    <row r="125" spans="2:6" ht="15.75">
      <c r="B125" s="79" t="s">
        <v>156</v>
      </c>
      <c r="C125" s="123">
        <v>0.24011764705882355</v>
      </c>
      <c r="D125" s="124">
        <f t="shared" si="2"/>
        <v>24.732117647058825</v>
      </c>
      <c r="E125" s="88"/>
      <c r="F125" s="121">
        <f t="shared" si="3"/>
        <v>0</v>
      </c>
    </row>
    <row r="126" spans="2:6" ht="15.75">
      <c r="B126" s="79" t="s">
        <v>157</v>
      </c>
      <c r="C126" s="123">
        <v>0.27541176470588236</v>
      </c>
      <c r="D126" s="124">
        <f t="shared" si="2"/>
        <v>28.367411764705881</v>
      </c>
      <c r="E126" s="88"/>
      <c r="F126" s="121">
        <f t="shared" si="3"/>
        <v>0</v>
      </c>
    </row>
    <row r="127" spans="2:6" ht="15.75">
      <c r="B127" s="79" t="s">
        <v>158</v>
      </c>
      <c r="C127" s="123">
        <v>0.31070588235294117</v>
      </c>
      <c r="D127" s="124">
        <f t="shared" si="2"/>
        <v>32.002705882352942</v>
      </c>
      <c r="E127" s="88"/>
      <c r="F127" s="121">
        <f t="shared" si="3"/>
        <v>0</v>
      </c>
    </row>
    <row r="128" spans="2:6" ht="15.75">
      <c r="B128" s="79" t="s">
        <v>159</v>
      </c>
      <c r="C128" s="123">
        <v>0.33479999999999999</v>
      </c>
      <c r="D128" s="124">
        <f t="shared" si="2"/>
        <v>34.484400000000001</v>
      </c>
      <c r="E128" s="88"/>
      <c r="F128" s="121">
        <f t="shared" si="3"/>
        <v>0</v>
      </c>
    </row>
    <row r="129" spans="2:6" ht="15.75">
      <c r="B129" s="79" t="s">
        <v>160</v>
      </c>
      <c r="C129" s="123">
        <v>0.246</v>
      </c>
      <c r="D129" s="124">
        <f t="shared" si="2"/>
        <v>25.338000000000001</v>
      </c>
      <c r="E129" s="88"/>
      <c r="F129" s="121">
        <f t="shared" si="3"/>
        <v>0</v>
      </c>
    </row>
    <row r="130" spans="2:6" ht="15.75">
      <c r="B130" s="79" t="s">
        <v>161</v>
      </c>
      <c r="C130" s="123">
        <v>0.31070588235294117</v>
      </c>
      <c r="D130" s="124">
        <f t="shared" si="2"/>
        <v>32.002705882352942</v>
      </c>
      <c r="E130" s="88"/>
      <c r="F130" s="121">
        <f t="shared" si="3"/>
        <v>0</v>
      </c>
    </row>
    <row r="131" spans="2:6" ht="15.75">
      <c r="B131" s="79" t="s">
        <v>162</v>
      </c>
      <c r="C131" s="123">
        <v>0.25188235294117645</v>
      </c>
      <c r="D131" s="124">
        <f t="shared" si="2"/>
        <v>25.943882352941174</v>
      </c>
      <c r="E131" s="88"/>
      <c r="F131" s="121">
        <f t="shared" si="3"/>
        <v>0</v>
      </c>
    </row>
    <row r="132" spans="2:6" ht="15.75">
      <c r="B132" s="79" t="s">
        <v>163</v>
      </c>
      <c r="C132" s="123">
        <v>0.246</v>
      </c>
      <c r="D132" s="124">
        <f t="shared" si="2"/>
        <v>25.338000000000001</v>
      </c>
      <c r="E132" s="88"/>
      <c r="F132" s="121">
        <f t="shared" si="3"/>
        <v>0</v>
      </c>
    </row>
    <row r="133" spans="2:6" ht="15.75">
      <c r="B133" s="79" t="s">
        <v>164</v>
      </c>
      <c r="C133" s="123">
        <v>0.38129411764705884</v>
      </c>
      <c r="D133" s="124">
        <f t="shared" si="2"/>
        <v>39.273294117647062</v>
      </c>
      <c r="E133" s="88"/>
      <c r="F133" s="121">
        <f t="shared" si="3"/>
        <v>0</v>
      </c>
    </row>
    <row r="134" spans="2:6" ht="15.75">
      <c r="B134" s="79" t="s">
        <v>165</v>
      </c>
      <c r="C134" s="123">
        <v>0.28717647058823531</v>
      </c>
      <c r="D134" s="124">
        <f t="shared" si="2"/>
        <v>29.579176470588237</v>
      </c>
      <c r="E134" s="88"/>
      <c r="F134" s="121">
        <f t="shared" si="3"/>
        <v>0</v>
      </c>
    </row>
    <row r="135" spans="2:6" ht="15.75">
      <c r="B135" s="79" t="s">
        <v>166</v>
      </c>
      <c r="C135" s="123">
        <v>0.26952941176470591</v>
      </c>
      <c r="D135" s="124">
        <f t="shared" si="2"/>
        <v>27.761529411764709</v>
      </c>
      <c r="E135" s="88"/>
      <c r="F135" s="121">
        <f t="shared" si="3"/>
        <v>0</v>
      </c>
    </row>
    <row r="136" spans="2:6" ht="15.75">
      <c r="B136" s="79" t="s">
        <v>167</v>
      </c>
      <c r="C136" s="123">
        <v>0.25188235294117645</v>
      </c>
      <c r="D136" s="124">
        <f t="shared" si="2"/>
        <v>25.943882352941174</v>
      </c>
      <c r="E136" s="88"/>
      <c r="F136" s="121">
        <f t="shared" si="3"/>
        <v>0</v>
      </c>
    </row>
    <row r="137" spans="2:6" ht="15.75">
      <c r="B137" s="79" t="s">
        <v>168</v>
      </c>
      <c r="C137" s="123">
        <v>0.25188235294117645</v>
      </c>
      <c r="D137" s="124">
        <f t="shared" si="2"/>
        <v>25.943882352941174</v>
      </c>
      <c r="E137" s="88"/>
      <c r="F137" s="121">
        <f t="shared" si="3"/>
        <v>0</v>
      </c>
    </row>
    <row r="138" spans="2:6" ht="15.75">
      <c r="B138" s="79" t="s">
        <v>169</v>
      </c>
      <c r="C138" s="123">
        <v>0.34011764705882352</v>
      </c>
      <c r="D138" s="124">
        <f t="shared" si="2"/>
        <v>35.032117647058826</v>
      </c>
      <c r="E138" s="88"/>
      <c r="F138" s="121">
        <f t="shared" si="3"/>
        <v>0</v>
      </c>
    </row>
    <row r="139" spans="2:6" ht="15.75">
      <c r="B139" s="79" t="s">
        <v>170</v>
      </c>
      <c r="C139" s="123">
        <v>0.29894117647058827</v>
      </c>
      <c r="D139" s="124">
        <f t="shared" si="2"/>
        <v>30.790941176470593</v>
      </c>
      <c r="E139" s="88"/>
      <c r="F139" s="121">
        <f t="shared" si="3"/>
        <v>0</v>
      </c>
    </row>
    <row r="140" spans="2:6" ht="15.75">
      <c r="B140" s="79" t="s">
        <v>171</v>
      </c>
      <c r="C140" s="123">
        <v>0.29894117647058827</v>
      </c>
      <c r="D140" s="124">
        <f t="shared" si="2"/>
        <v>30.790941176470593</v>
      </c>
      <c r="E140" s="88"/>
      <c r="F140" s="121">
        <f t="shared" si="3"/>
        <v>0</v>
      </c>
    </row>
    <row r="141" spans="2:6" ht="15.75">
      <c r="B141" s="79" t="s">
        <v>172</v>
      </c>
      <c r="C141" s="123">
        <v>0.29305882352941176</v>
      </c>
      <c r="D141" s="124">
        <f t="shared" si="2"/>
        <v>30.18505882352941</v>
      </c>
      <c r="E141" s="88"/>
      <c r="F141" s="121">
        <f t="shared" si="3"/>
        <v>0</v>
      </c>
    </row>
    <row r="142" spans="2:6" ht="15.75">
      <c r="B142" s="79" t="s">
        <v>173</v>
      </c>
      <c r="C142" s="123">
        <v>0.31070588235294117</v>
      </c>
      <c r="D142" s="124">
        <f t="shared" si="2"/>
        <v>32.002705882352942</v>
      </c>
      <c r="E142" s="88"/>
      <c r="F142" s="121">
        <f t="shared" si="3"/>
        <v>0</v>
      </c>
    </row>
    <row r="143" spans="2:6" ht="15.75">
      <c r="B143" s="79" t="s">
        <v>174</v>
      </c>
      <c r="C143" s="123">
        <v>0.34011764705882352</v>
      </c>
      <c r="D143" s="124">
        <f t="shared" si="2"/>
        <v>35.032117647058826</v>
      </c>
      <c r="E143" s="88"/>
      <c r="F143" s="121">
        <f t="shared" si="3"/>
        <v>0</v>
      </c>
    </row>
    <row r="144" spans="2:6" ht="15.75">
      <c r="B144" s="79" t="s">
        <v>175</v>
      </c>
      <c r="C144" s="123">
        <v>0.31658823529411761</v>
      </c>
      <c r="D144" s="124">
        <f t="shared" si="2"/>
        <v>32.608588235294114</v>
      </c>
      <c r="E144" s="88"/>
      <c r="F144" s="121">
        <f t="shared" si="3"/>
        <v>0</v>
      </c>
    </row>
    <row r="145" spans="2:6" ht="15.75">
      <c r="B145" s="79" t="s">
        <v>176</v>
      </c>
      <c r="C145" s="123">
        <v>0.29894117647058827</v>
      </c>
      <c r="D145" s="124">
        <f t="shared" si="2"/>
        <v>30.790941176470593</v>
      </c>
      <c r="E145" s="88"/>
      <c r="F145" s="121">
        <f t="shared" si="3"/>
        <v>0</v>
      </c>
    </row>
    <row r="146" spans="2:6" ht="15.75">
      <c r="B146" s="79" t="s">
        <v>177</v>
      </c>
      <c r="C146" s="123">
        <v>0.57541176470588251</v>
      </c>
      <c r="D146" s="124">
        <f t="shared" ref="D146:D172" si="4">C146*$D$11</f>
        <v>59.267411764705898</v>
      </c>
      <c r="E146" s="88"/>
      <c r="F146" s="121">
        <f t="shared" ref="F146:F172" si="5">E146*C146</f>
        <v>0</v>
      </c>
    </row>
    <row r="147" spans="2:6" ht="15.75">
      <c r="B147" s="79" t="s">
        <v>178</v>
      </c>
      <c r="C147" s="123">
        <v>0.26952941176470591</v>
      </c>
      <c r="D147" s="124">
        <f t="shared" si="4"/>
        <v>27.761529411764709</v>
      </c>
      <c r="E147" s="88"/>
      <c r="F147" s="121">
        <f t="shared" si="5"/>
        <v>0</v>
      </c>
    </row>
    <row r="148" spans="2:6" ht="15.75">
      <c r="B148" s="79" t="s">
        <v>179</v>
      </c>
      <c r="C148" s="123">
        <v>0.27894117647058825</v>
      </c>
      <c r="D148" s="124">
        <f t="shared" si="4"/>
        <v>28.730941176470591</v>
      </c>
      <c r="E148" s="88"/>
      <c r="F148" s="121">
        <f t="shared" si="5"/>
        <v>0</v>
      </c>
    </row>
    <row r="149" spans="2:6" ht="15.75">
      <c r="B149" s="79" t="s">
        <v>180</v>
      </c>
      <c r="C149" s="123">
        <v>0.25776470588235295</v>
      </c>
      <c r="D149" s="124">
        <f t="shared" si="4"/>
        <v>26.549764705882353</v>
      </c>
      <c r="E149" s="88"/>
      <c r="F149" s="121">
        <f t="shared" si="5"/>
        <v>0</v>
      </c>
    </row>
    <row r="150" spans="2:6" ht="15.75">
      <c r="B150" s="79" t="s">
        <v>181</v>
      </c>
      <c r="C150" s="123">
        <v>0.28129411764705881</v>
      </c>
      <c r="D150" s="124">
        <f t="shared" si="4"/>
        <v>28.973294117647058</v>
      </c>
      <c r="E150" s="88"/>
      <c r="F150" s="121">
        <f t="shared" si="5"/>
        <v>0</v>
      </c>
    </row>
    <row r="151" spans="2:6" ht="15.75">
      <c r="B151" s="79" t="s">
        <v>182</v>
      </c>
      <c r="C151" s="123">
        <v>0.30482352941176472</v>
      </c>
      <c r="D151" s="124">
        <f t="shared" si="4"/>
        <v>31.396823529411765</v>
      </c>
      <c r="E151" s="88"/>
      <c r="F151" s="121">
        <f t="shared" si="5"/>
        <v>0</v>
      </c>
    </row>
    <row r="152" spans="2:6" ht="15.75">
      <c r="B152" s="79" t="s">
        <v>183</v>
      </c>
      <c r="C152" s="123">
        <v>0.2636470588235294</v>
      </c>
      <c r="D152" s="124">
        <f t="shared" si="4"/>
        <v>27.155647058823529</v>
      </c>
      <c r="E152" s="88"/>
      <c r="F152" s="121">
        <f t="shared" si="5"/>
        <v>0</v>
      </c>
    </row>
    <row r="153" spans="2:6" ht="15.75">
      <c r="B153" s="79" t="s">
        <v>184</v>
      </c>
      <c r="C153" s="123">
        <v>0.28129411764705881</v>
      </c>
      <c r="D153" s="124">
        <f t="shared" si="4"/>
        <v>28.973294117647058</v>
      </c>
      <c r="E153" s="88"/>
      <c r="F153" s="121">
        <f t="shared" si="5"/>
        <v>0</v>
      </c>
    </row>
    <row r="154" spans="2:6" ht="15.75">
      <c r="B154" s="79" t="s">
        <v>185</v>
      </c>
      <c r="C154" s="123">
        <v>0.29305882352941176</v>
      </c>
      <c r="D154" s="124">
        <f t="shared" si="4"/>
        <v>30.18505882352941</v>
      </c>
      <c r="E154" s="88"/>
      <c r="F154" s="121">
        <f t="shared" si="5"/>
        <v>0</v>
      </c>
    </row>
    <row r="155" spans="2:6" ht="15.75">
      <c r="B155" s="79" t="s">
        <v>186</v>
      </c>
      <c r="C155" s="123">
        <v>0.2636470588235294</v>
      </c>
      <c r="D155" s="124">
        <f t="shared" si="4"/>
        <v>27.155647058823529</v>
      </c>
      <c r="E155" s="88"/>
      <c r="F155" s="121">
        <f t="shared" si="5"/>
        <v>0</v>
      </c>
    </row>
    <row r="156" spans="2:6" ht="15.75">
      <c r="B156" s="79" t="s">
        <v>187</v>
      </c>
      <c r="C156" s="123">
        <v>0.34599999999999997</v>
      </c>
      <c r="D156" s="124">
        <f t="shared" si="4"/>
        <v>35.637999999999998</v>
      </c>
      <c r="E156" s="88"/>
      <c r="F156" s="121">
        <f t="shared" si="5"/>
        <v>0</v>
      </c>
    </row>
    <row r="157" spans="2:6" ht="15.75">
      <c r="B157" s="79" t="s">
        <v>188</v>
      </c>
      <c r="C157" s="123">
        <v>0.27541176470588236</v>
      </c>
      <c r="D157" s="124">
        <f t="shared" si="4"/>
        <v>28.367411764705881</v>
      </c>
      <c r="E157" s="88"/>
      <c r="F157" s="121">
        <f t="shared" si="5"/>
        <v>0</v>
      </c>
    </row>
    <row r="158" spans="2:6" ht="15.75">
      <c r="B158" s="79" t="s">
        <v>189</v>
      </c>
      <c r="C158" s="123">
        <v>0.32835294117647057</v>
      </c>
      <c r="D158" s="124">
        <f t="shared" si="4"/>
        <v>33.820352941176466</v>
      </c>
      <c r="E158" s="88"/>
      <c r="F158" s="121">
        <f t="shared" si="5"/>
        <v>0</v>
      </c>
    </row>
    <row r="159" spans="2:6" ht="15.75">
      <c r="B159" s="79" t="s">
        <v>190</v>
      </c>
      <c r="C159" s="123">
        <v>0.27541176470588236</v>
      </c>
      <c r="D159" s="124">
        <f t="shared" si="4"/>
        <v>28.367411764705881</v>
      </c>
      <c r="E159" s="88"/>
      <c r="F159" s="121">
        <f t="shared" si="5"/>
        <v>0</v>
      </c>
    </row>
    <row r="160" spans="2:6" ht="15.75">
      <c r="B160" s="79" t="s">
        <v>191</v>
      </c>
      <c r="C160" s="123">
        <v>0.30482352941176472</v>
      </c>
      <c r="D160" s="124">
        <f t="shared" si="4"/>
        <v>31.396823529411765</v>
      </c>
      <c r="E160" s="88"/>
      <c r="F160" s="121">
        <f t="shared" si="5"/>
        <v>0</v>
      </c>
    </row>
    <row r="161" spans="1:54" ht="15.75">
      <c r="B161" s="79" t="s">
        <v>192</v>
      </c>
      <c r="C161" s="123">
        <v>0.24011764705882355</v>
      </c>
      <c r="D161" s="124">
        <f t="shared" si="4"/>
        <v>24.732117647058825</v>
      </c>
      <c r="E161" s="88"/>
      <c r="F161" s="121">
        <f t="shared" si="5"/>
        <v>0</v>
      </c>
    </row>
    <row r="162" spans="1:54" ht="15.75">
      <c r="B162" s="79" t="s">
        <v>193</v>
      </c>
      <c r="C162" s="123">
        <v>0.29894117647058827</v>
      </c>
      <c r="D162" s="124">
        <f t="shared" si="4"/>
        <v>30.790941176470593</v>
      </c>
      <c r="E162" s="88"/>
      <c r="F162" s="121">
        <f t="shared" si="5"/>
        <v>0</v>
      </c>
    </row>
    <row r="163" spans="1:54" ht="15.75">
      <c r="B163" s="79" t="s">
        <v>194</v>
      </c>
      <c r="C163" s="123">
        <v>0.24011764705882355</v>
      </c>
      <c r="D163" s="124">
        <f t="shared" si="4"/>
        <v>24.732117647058825</v>
      </c>
      <c r="E163" s="88"/>
      <c r="F163" s="121">
        <f t="shared" si="5"/>
        <v>0</v>
      </c>
    </row>
    <row r="164" spans="1:54" ht="15.75">
      <c r="B164" s="79" t="s">
        <v>195</v>
      </c>
      <c r="C164" s="123">
        <v>0.25541176470588234</v>
      </c>
      <c r="D164" s="124">
        <f t="shared" si="4"/>
        <v>26.307411764705879</v>
      </c>
      <c r="E164" s="88"/>
      <c r="F164" s="121">
        <f t="shared" si="5"/>
        <v>0</v>
      </c>
    </row>
    <row r="165" spans="1:54" ht="15.75">
      <c r="B165" s="79" t="s">
        <v>196</v>
      </c>
      <c r="C165" s="123">
        <v>0.28717647058823531</v>
      </c>
      <c r="D165" s="124">
        <f t="shared" si="4"/>
        <v>29.579176470588237</v>
      </c>
      <c r="E165" s="88"/>
      <c r="F165" s="121">
        <f t="shared" si="5"/>
        <v>0</v>
      </c>
    </row>
    <row r="166" spans="1:54" ht="15.75">
      <c r="B166" s="79" t="s">
        <v>197</v>
      </c>
      <c r="C166" s="123">
        <v>0.31658823529411761</v>
      </c>
      <c r="D166" s="124">
        <f t="shared" si="4"/>
        <v>32.608588235294114</v>
      </c>
      <c r="E166" s="88"/>
      <c r="F166" s="121">
        <f t="shared" si="5"/>
        <v>0</v>
      </c>
    </row>
    <row r="167" spans="1:54" ht="15.75">
      <c r="B167" s="79" t="s">
        <v>198</v>
      </c>
      <c r="C167" s="123">
        <v>0.29310000000000003</v>
      </c>
      <c r="D167" s="124">
        <f t="shared" si="4"/>
        <v>30.189300000000003</v>
      </c>
      <c r="E167" s="88"/>
      <c r="F167" s="121">
        <f t="shared" si="5"/>
        <v>0</v>
      </c>
    </row>
    <row r="168" spans="1:54" ht="15.75">
      <c r="B168" s="79" t="s">
        <v>199</v>
      </c>
      <c r="C168" s="123">
        <v>0.30482352941176472</v>
      </c>
      <c r="D168" s="124">
        <f t="shared" si="4"/>
        <v>31.396823529411765</v>
      </c>
      <c r="E168" s="88"/>
      <c r="F168" s="121">
        <f t="shared" si="5"/>
        <v>0</v>
      </c>
    </row>
    <row r="169" spans="1:54" ht="15.75">
      <c r="B169" s="79" t="s">
        <v>200</v>
      </c>
      <c r="C169" s="123">
        <v>0.31070588235294117</v>
      </c>
      <c r="D169" s="124">
        <f t="shared" si="4"/>
        <v>32.002705882352942</v>
      </c>
      <c r="E169" s="88"/>
      <c r="F169" s="121">
        <f t="shared" si="5"/>
        <v>0</v>
      </c>
    </row>
    <row r="170" spans="1:54" ht="15.75">
      <c r="B170" s="79" t="s">
        <v>201</v>
      </c>
      <c r="C170" s="123">
        <v>0.30482352941176472</v>
      </c>
      <c r="D170" s="124">
        <f t="shared" si="4"/>
        <v>31.396823529411765</v>
      </c>
      <c r="E170" s="88"/>
      <c r="F170" s="121">
        <f t="shared" si="5"/>
        <v>0</v>
      </c>
    </row>
    <row r="171" spans="1:54" ht="15.75">
      <c r="B171" s="79" t="s">
        <v>202</v>
      </c>
      <c r="C171" s="123">
        <v>0.29305882352941176</v>
      </c>
      <c r="D171" s="124">
        <f t="shared" si="4"/>
        <v>30.18505882352941</v>
      </c>
      <c r="E171" s="88"/>
      <c r="F171" s="121">
        <f t="shared" si="5"/>
        <v>0</v>
      </c>
    </row>
    <row r="172" spans="1:54" ht="15.75">
      <c r="B172" s="79" t="s">
        <v>203</v>
      </c>
      <c r="C172" s="123">
        <v>0.31658823529411761</v>
      </c>
      <c r="D172" s="124">
        <f t="shared" si="4"/>
        <v>32.608588235294114</v>
      </c>
      <c r="E172" s="88"/>
      <c r="F172" s="121">
        <f t="shared" si="5"/>
        <v>0</v>
      </c>
    </row>
    <row r="173" spans="1:54">
      <c r="D173" t="s">
        <v>43</v>
      </c>
      <c r="E173">
        <f>SUM(E18:E172)</f>
        <v>0</v>
      </c>
      <c r="F173" s="122">
        <f>SUM(F18:F172)</f>
        <v>0</v>
      </c>
    </row>
    <row r="174" spans="1:54" ht="15.75">
      <c r="A174" s="57"/>
      <c r="B174" s="128" t="s">
        <v>19</v>
      </c>
      <c r="C174" s="129"/>
      <c r="D174" s="129"/>
      <c r="E174" s="129"/>
      <c r="F174" s="130"/>
      <c r="G174" s="70"/>
      <c r="H174" s="47"/>
      <c r="I174" s="46"/>
      <c r="J174" s="52"/>
      <c r="K174" s="46"/>
      <c r="L174" s="52"/>
      <c r="M174" s="46"/>
      <c r="N174" s="52"/>
      <c r="O174" s="46"/>
      <c r="P174" s="52"/>
      <c r="Q174" s="46"/>
      <c r="R174" s="52"/>
      <c r="S174" s="46"/>
      <c r="T174" s="54"/>
      <c r="U174" s="52"/>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row>
    <row r="175" spans="1:54" ht="36">
      <c r="A175" s="57"/>
      <c r="B175" s="66" t="s">
        <v>20</v>
      </c>
      <c r="C175" s="66"/>
      <c r="D175" s="66" t="s">
        <v>21</v>
      </c>
      <c r="E175" s="66" t="s">
        <v>22</v>
      </c>
      <c r="F175" s="66" t="s">
        <v>23</v>
      </c>
      <c r="G175" s="47"/>
      <c r="H175" s="54"/>
      <c r="I175" s="46"/>
      <c r="J175" s="52"/>
      <c r="K175" s="46"/>
      <c r="L175" s="52"/>
      <c r="M175" s="46"/>
      <c r="N175" s="52"/>
      <c r="O175" s="46"/>
      <c r="P175" s="52"/>
      <c r="Q175" s="46"/>
      <c r="R175" s="52"/>
      <c r="S175" s="46"/>
      <c r="T175" s="54"/>
      <c r="U175" s="52"/>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row>
    <row r="176" spans="1:54" ht="15.75">
      <c r="A176" s="57"/>
      <c r="B176" s="112" t="s">
        <v>24</v>
      </c>
      <c r="C176" s="113"/>
      <c r="D176" s="113"/>
      <c r="E176" s="113">
        <f>F173*D11*0.3</f>
        <v>0</v>
      </c>
      <c r="F176" s="114">
        <f>IF(D176&gt;0,E176/D176,0)</f>
        <v>0</v>
      </c>
      <c r="G176" s="47"/>
      <c r="H176" s="54"/>
      <c r="I176" s="46"/>
      <c r="J176" s="52"/>
      <c r="K176" s="46"/>
      <c r="L176" s="52"/>
      <c r="M176" s="46"/>
      <c r="N176" s="52"/>
      <c r="O176" s="46"/>
      <c r="P176" s="52"/>
      <c r="Q176" s="46"/>
      <c r="R176" s="52"/>
      <c r="S176" s="46"/>
      <c r="T176" s="54"/>
      <c r="U176" s="52"/>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row>
    <row r="177" spans="1:54" ht="15.75">
      <c r="A177" s="57"/>
      <c r="B177" s="68"/>
      <c r="C177" s="67"/>
      <c r="D177" s="67"/>
      <c r="E177" s="67"/>
      <c r="F177" s="68">
        <f>IF(D177&gt;0,E177/D177,0)</f>
        <v>0</v>
      </c>
      <c r="G177" s="47"/>
      <c r="H177" s="54"/>
      <c r="I177" s="46"/>
      <c r="J177" s="52"/>
      <c r="K177" s="46"/>
      <c r="L177" s="52"/>
      <c r="M177" s="46"/>
      <c r="N177" s="52"/>
      <c r="O177" s="46"/>
      <c r="P177" s="52"/>
      <c r="Q177" s="46"/>
      <c r="R177" s="52"/>
      <c r="S177" s="46"/>
      <c r="T177" s="54"/>
      <c r="U177" s="52"/>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row>
    <row r="178" spans="1:54" ht="15.75">
      <c r="A178" s="57"/>
      <c r="B178" s="68"/>
      <c r="C178" s="67"/>
      <c r="D178" s="67"/>
      <c r="E178" s="67"/>
      <c r="F178" s="68">
        <f>IF(D178&gt;0,E178/D178,0)</f>
        <v>0</v>
      </c>
      <c r="G178" s="47"/>
      <c r="H178" s="54"/>
      <c r="I178" s="46"/>
      <c r="J178" s="52"/>
      <c r="K178" s="46"/>
      <c r="L178" s="52"/>
      <c r="M178" s="46"/>
      <c r="N178" s="52"/>
      <c r="O178" s="46"/>
      <c r="P178" s="52"/>
      <c r="Q178" s="46"/>
      <c r="R178" s="52"/>
      <c r="S178" s="46"/>
      <c r="T178" s="54"/>
      <c r="U178" s="52"/>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row>
    <row r="179" spans="1:54" ht="15.75">
      <c r="A179" s="57"/>
      <c r="B179" s="131" t="s">
        <v>25</v>
      </c>
      <c r="C179" s="132"/>
      <c r="D179" s="132"/>
      <c r="E179" s="133"/>
      <c r="F179" s="69">
        <f>SUM(F176:F178)</f>
        <v>0</v>
      </c>
      <c r="G179" s="47"/>
      <c r="H179" s="54"/>
      <c r="I179" s="46"/>
      <c r="J179" s="52"/>
      <c r="K179" s="46"/>
      <c r="L179" s="52"/>
      <c r="M179" s="46"/>
      <c r="N179" s="52"/>
      <c r="O179" s="46"/>
      <c r="P179" s="52"/>
      <c r="Q179" s="46"/>
      <c r="R179" s="52"/>
      <c r="S179" s="46"/>
      <c r="T179" s="54"/>
      <c r="U179" s="52"/>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row>
    <row r="180" spans="1:54" ht="15.75">
      <c r="A180" s="57"/>
      <c r="B180" s="131" t="s">
        <v>26</v>
      </c>
      <c r="C180" s="132"/>
      <c r="D180" s="132"/>
      <c r="E180" s="133"/>
      <c r="F180" s="69">
        <f>F173-F179</f>
        <v>0</v>
      </c>
      <c r="G180" s="47"/>
      <c r="H180" s="54"/>
      <c r="I180" s="46"/>
      <c r="J180" s="52"/>
      <c r="K180" s="46"/>
      <c r="L180" s="52"/>
      <c r="M180" s="46"/>
      <c r="N180" s="52"/>
      <c r="O180" s="46"/>
      <c r="P180" s="52"/>
      <c r="Q180" s="46"/>
      <c r="R180" s="52"/>
      <c r="S180" s="46"/>
      <c r="T180" s="54"/>
      <c r="U180" s="52"/>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row>
    <row r="181" spans="1:54" ht="15.75">
      <c r="A181" s="57"/>
      <c r="B181" s="61"/>
      <c r="C181" s="62"/>
      <c r="D181" s="63"/>
      <c r="E181" s="64"/>
      <c r="F181" s="65"/>
      <c r="G181" s="47"/>
      <c r="H181" s="54"/>
      <c r="I181" s="46"/>
      <c r="J181" s="52"/>
      <c r="K181" s="46"/>
      <c r="L181" s="52"/>
      <c r="M181" s="46"/>
      <c r="N181" s="52"/>
      <c r="O181" s="46"/>
      <c r="P181" s="52"/>
      <c r="Q181" s="46"/>
      <c r="R181" s="52"/>
      <c r="S181" s="46"/>
      <c r="T181" s="54"/>
      <c r="U181" s="52"/>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row>
    <row r="182" spans="1:54" ht="15.75">
      <c r="A182" s="57"/>
      <c r="B182" s="61"/>
      <c r="C182" s="62"/>
      <c r="D182" s="63"/>
      <c r="E182" s="64"/>
      <c r="F182" s="65"/>
      <c r="G182" s="47"/>
      <c r="H182" s="54"/>
      <c r="I182" s="46"/>
      <c r="J182" s="52"/>
      <c r="K182" s="46"/>
      <c r="L182" s="52"/>
      <c r="M182" s="46"/>
      <c r="N182" s="52"/>
      <c r="O182" s="46"/>
      <c r="P182" s="52"/>
      <c r="Q182" s="46"/>
      <c r="R182" s="52"/>
      <c r="S182" s="46"/>
      <c r="T182" s="54"/>
      <c r="U182" s="52"/>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row>
    <row r="183" spans="1:54" ht="15.75">
      <c r="A183" s="57"/>
      <c r="B183" s="134" t="s">
        <v>27</v>
      </c>
      <c r="C183" s="135"/>
      <c r="D183" s="135"/>
      <c r="E183" s="135"/>
      <c r="F183" s="136"/>
      <c r="G183" s="47"/>
      <c r="H183" s="54"/>
      <c r="I183" s="46"/>
      <c r="J183" s="52"/>
      <c r="K183" s="46"/>
      <c r="L183" s="52"/>
      <c r="M183" s="46"/>
      <c r="N183" s="52"/>
      <c r="O183" s="46"/>
      <c r="P183" s="52"/>
      <c r="Q183" s="46"/>
      <c r="R183" s="52"/>
      <c r="S183" s="46"/>
      <c r="T183" s="54"/>
      <c r="U183" s="52"/>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row>
    <row r="184" spans="1:54" ht="105" customHeight="1">
      <c r="A184" s="57"/>
      <c r="B184" s="140" t="s">
        <v>44</v>
      </c>
      <c r="C184" s="141"/>
      <c r="D184" s="141"/>
      <c r="E184" s="141"/>
      <c r="F184" s="142"/>
      <c r="G184" s="47"/>
      <c r="H184" s="54"/>
      <c r="I184" s="46"/>
      <c r="J184" s="52"/>
      <c r="K184" s="46"/>
      <c r="L184" s="52"/>
      <c r="M184" s="46"/>
      <c r="N184" s="52"/>
      <c r="O184" s="46"/>
      <c r="P184" s="52"/>
      <c r="Q184" s="46"/>
      <c r="R184" s="52"/>
      <c r="S184" s="46"/>
      <c r="T184" s="54"/>
      <c r="U184" s="52"/>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row>
    <row r="185" spans="1:54" ht="36" customHeight="1">
      <c r="A185" s="57"/>
      <c r="B185" s="140" t="s">
        <v>28</v>
      </c>
      <c r="C185" s="141"/>
      <c r="D185" s="141"/>
      <c r="E185" s="141"/>
      <c r="F185" s="142"/>
      <c r="G185" s="47"/>
      <c r="H185" s="54"/>
      <c r="I185" s="46"/>
      <c r="J185" s="52"/>
      <c r="K185" s="46"/>
      <c r="L185" s="52"/>
      <c r="M185" s="46"/>
      <c r="N185" s="52"/>
      <c r="O185" s="46"/>
      <c r="P185" s="52"/>
      <c r="Q185" s="46"/>
      <c r="R185" s="52"/>
      <c r="S185" s="46"/>
      <c r="T185" s="54"/>
      <c r="U185" s="52"/>
      <c r="V185" s="46"/>
    </row>
    <row r="186" spans="1:54" ht="226.5" customHeight="1">
      <c r="A186" s="57"/>
      <c r="B186" s="143" t="s">
        <v>45</v>
      </c>
      <c r="C186" s="144"/>
      <c r="D186" s="144"/>
      <c r="E186" s="144"/>
      <c r="F186" s="145"/>
      <c r="G186" s="47"/>
      <c r="H186" s="54"/>
      <c r="I186" s="46"/>
      <c r="J186" s="52"/>
      <c r="K186" s="46"/>
      <c r="L186" s="52"/>
      <c r="M186" s="46"/>
      <c r="N186" s="52"/>
      <c r="O186" s="46"/>
      <c r="P186" s="52"/>
      <c r="Q186" s="46"/>
      <c r="R186" s="52"/>
      <c r="S186" s="46"/>
      <c r="T186" s="54"/>
      <c r="U186" s="52"/>
      <c r="V186" s="46"/>
    </row>
    <row r="187" spans="1:54" ht="204.95" customHeight="1">
      <c r="A187" s="57"/>
      <c r="B187" s="140" t="s">
        <v>46</v>
      </c>
      <c r="C187" s="141"/>
      <c r="D187" s="141"/>
      <c r="E187" s="141"/>
      <c r="F187" s="142"/>
      <c r="G187" s="47"/>
      <c r="H187" s="54"/>
      <c r="I187" s="46"/>
      <c r="J187" s="52"/>
      <c r="K187" s="46"/>
      <c r="L187" s="52"/>
      <c r="M187" s="46"/>
      <c r="N187" s="52"/>
      <c r="O187" s="46"/>
      <c r="P187" s="52"/>
      <c r="Q187" s="46"/>
      <c r="R187" s="52"/>
      <c r="S187" s="46"/>
      <c r="T187" s="54"/>
      <c r="U187" s="52"/>
      <c r="V187" s="46"/>
    </row>
    <row r="188" spans="1:54" ht="44.1" customHeight="1">
      <c r="A188" s="57"/>
      <c r="B188" s="140" t="s">
        <v>47</v>
      </c>
      <c r="C188" s="141"/>
      <c r="D188" s="141"/>
      <c r="E188" s="141"/>
      <c r="F188" s="142"/>
      <c r="G188" s="47"/>
      <c r="H188" s="54"/>
      <c r="I188" s="46"/>
      <c r="J188" s="52"/>
      <c r="K188" s="46"/>
      <c r="L188" s="52"/>
      <c r="M188" s="46"/>
      <c r="N188" s="52"/>
      <c r="O188" s="46"/>
      <c r="P188" s="52"/>
      <c r="Q188" s="46"/>
      <c r="R188" s="52"/>
      <c r="S188" s="46"/>
      <c r="T188" s="54"/>
      <c r="U188" s="52"/>
      <c r="V188" s="46"/>
    </row>
    <row r="189" spans="1:54" ht="42" customHeight="1">
      <c r="A189" s="57"/>
      <c r="B189" s="140" t="s">
        <v>48</v>
      </c>
      <c r="C189" s="141"/>
      <c r="D189" s="141"/>
      <c r="E189" s="141"/>
      <c r="F189" s="142"/>
      <c r="G189" s="47"/>
      <c r="H189" s="54"/>
      <c r="I189" s="46"/>
      <c r="J189" s="52"/>
      <c r="K189" s="46"/>
      <c r="L189" s="52"/>
      <c r="M189" s="46"/>
      <c r="N189" s="52"/>
      <c r="O189" s="46"/>
      <c r="P189" s="52"/>
      <c r="Q189" s="46"/>
      <c r="R189" s="52"/>
      <c r="S189" s="46"/>
      <c r="T189" s="54"/>
      <c r="U189" s="52"/>
      <c r="V189" s="46"/>
    </row>
    <row r="190" spans="1:54" ht="15.75">
      <c r="A190" s="53"/>
      <c r="B190" s="46"/>
      <c r="C190" s="46"/>
      <c r="D190" s="46"/>
      <c r="E190" s="46"/>
      <c r="F190" s="46"/>
      <c r="G190" s="52"/>
      <c r="H190" s="46"/>
      <c r="I190" s="58"/>
      <c r="J190" s="52"/>
      <c r="K190" s="46"/>
      <c r="L190" s="52"/>
      <c r="M190" s="46"/>
      <c r="N190" s="52"/>
      <c r="O190" s="46"/>
      <c r="P190" s="52"/>
      <c r="Q190" s="46"/>
      <c r="R190" s="52"/>
      <c r="S190" s="46"/>
      <c r="T190" s="54"/>
      <c r="U190" s="52"/>
      <c r="V190" s="46"/>
    </row>
    <row r="191" spans="1:54" ht="15.75">
      <c r="A191" s="56"/>
      <c r="B191" s="125" t="s">
        <v>29</v>
      </c>
      <c r="C191" s="126"/>
      <c r="D191" s="126"/>
      <c r="E191" s="126"/>
      <c r="F191" s="127"/>
      <c r="G191" s="53"/>
      <c r="H191" s="49"/>
      <c r="I191" s="58"/>
      <c r="J191" s="56"/>
      <c r="K191" s="49"/>
      <c r="L191" s="56"/>
      <c r="M191" s="49"/>
      <c r="N191" s="56"/>
      <c r="O191" s="49"/>
      <c r="P191" s="56"/>
      <c r="Q191" s="49"/>
      <c r="R191" s="56"/>
      <c r="S191" s="49"/>
      <c r="T191" s="48"/>
      <c r="U191" s="56"/>
      <c r="V191" s="50"/>
    </row>
    <row r="192" spans="1:54" ht="15.75">
      <c r="A192" s="53"/>
      <c r="B192" s="59" t="s">
        <v>30</v>
      </c>
      <c r="C192" s="93"/>
      <c r="D192" s="93"/>
      <c r="E192" s="94"/>
      <c r="F192" s="95"/>
      <c r="G192" s="50"/>
      <c r="H192" s="46"/>
      <c r="I192" s="58"/>
      <c r="J192" s="52"/>
      <c r="K192" s="46"/>
      <c r="L192" s="52"/>
      <c r="M192" s="46"/>
      <c r="N192" s="52"/>
      <c r="O192" s="46"/>
      <c r="P192" s="52"/>
      <c r="Q192" s="46"/>
      <c r="R192" s="52"/>
      <c r="S192" s="46"/>
      <c r="T192" s="54"/>
      <c r="U192" s="56"/>
      <c r="V192" s="49"/>
    </row>
    <row r="193" spans="1:22" ht="15.75">
      <c r="A193" s="56"/>
      <c r="B193" s="89" t="s">
        <v>31</v>
      </c>
      <c r="C193" s="90"/>
      <c r="D193" s="90"/>
      <c r="E193" s="91"/>
      <c r="F193" s="92"/>
      <c r="G193" s="53"/>
      <c r="H193" s="49"/>
      <c r="I193" s="58"/>
      <c r="J193" s="56"/>
      <c r="K193" s="49"/>
      <c r="L193" s="56"/>
      <c r="M193" s="49"/>
      <c r="N193" s="56"/>
      <c r="O193" s="49"/>
      <c r="P193" s="56"/>
      <c r="Q193" s="49"/>
      <c r="R193" s="56"/>
      <c r="S193" s="49"/>
      <c r="T193" s="48"/>
      <c r="U193" s="52"/>
      <c r="V193" s="46"/>
    </row>
    <row r="194" spans="1:22" ht="15.75">
      <c r="A194" s="53"/>
      <c r="B194" s="89" t="s">
        <v>32</v>
      </c>
      <c r="C194" s="93"/>
      <c r="D194" s="93"/>
      <c r="E194" s="94"/>
      <c r="F194" s="95"/>
      <c r="G194" s="50"/>
      <c r="H194" s="46"/>
      <c r="I194" s="58"/>
      <c r="J194" s="52"/>
      <c r="K194" s="46"/>
      <c r="L194" s="52"/>
      <c r="M194" s="46"/>
      <c r="N194" s="52"/>
      <c r="O194" s="46"/>
      <c r="P194" s="52"/>
      <c r="Q194" s="46"/>
      <c r="R194" s="52"/>
      <c r="S194" s="46"/>
      <c r="T194" s="54"/>
      <c r="U194" s="56"/>
      <c r="V194" s="50"/>
    </row>
    <row r="195" spans="1:22" ht="15.75">
      <c r="A195" s="56"/>
      <c r="B195" s="96" t="s">
        <v>33</v>
      </c>
      <c r="C195" s="90"/>
      <c r="D195" s="90"/>
      <c r="E195" s="91"/>
      <c r="F195" s="92"/>
      <c r="G195" s="53"/>
      <c r="H195" s="49"/>
      <c r="I195" s="46"/>
      <c r="J195" s="56"/>
      <c r="K195" s="49"/>
      <c r="L195" s="56"/>
      <c r="M195" s="49"/>
      <c r="N195" s="56"/>
      <c r="O195" s="49"/>
      <c r="P195" s="56"/>
      <c r="Q195" s="49"/>
      <c r="R195" s="56"/>
      <c r="S195" s="49"/>
      <c r="T195" s="48"/>
      <c r="U195" s="52"/>
      <c r="V195" s="46"/>
    </row>
    <row r="196" spans="1:22" ht="15.75">
      <c r="A196" s="50"/>
      <c r="B196" s="97" t="s">
        <v>34</v>
      </c>
      <c r="C196" s="93"/>
      <c r="D196" s="93"/>
      <c r="E196" s="94"/>
      <c r="F196" s="95"/>
      <c r="G196" s="50"/>
      <c r="H196" s="49"/>
      <c r="I196" s="49"/>
      <c r="J196" s="52"/>
      <c r="K196" s="46"/>
      <c r="L196" s="52"/>
      <c r="M196" s="46"/>
      <c r="N196" s="52"/>
      <c r="O196" s="46"/>
      <c r="P196" s="52"/>
      <c r="Q196" s="46"/>
      <c r="R196" s="52"/>
      <c r="S196" s="46"/>
      <c r="T196" s="54"/>
      <c r="U196" s="56"/>
      <c r="V196" s="50"/>
    </row>
    <row r="197" spans="1:22" ht="15.75">
      <c r="A197" s="53"/>
      <c r="B197" s="89" t="s">
        <v>35</v>
      </c>
      <c r="C197" s="98"/>
      <c r="D197" s="98"/>
      <c r="E197" s="99"/>
      <c r="F197" s="100"/>
      <c r="G197" s="50"/>
      <c r="H197" s="46"/>
      <c r="I197" s="46"/>
      <c r="J197" s="56"/>
      <c r="K197" s="49"/>
      <c r="L197" s="56"/>
      <c r="M197" s="49"/>
      <c r="N197" s="56"/>
      <c r="O197" s="49"/>
      <c r="P197" s="56"/>
      <c r="Q197" s="49"/>
      <c r="R197" s="56"/>
      <c r="S197" s="49"/>
      <c r="T197" s="48"/>
      <c r="U197" s="52"/>
      <c r="V197" s="46"/>
    </row>
    <row r="198" spans="1:22" ht="15.75">
      <c r="A198" s="53"/>
      <c r="B198" s="71"/>
      <c r="C198" s="71"/>
      <c r="D198" s="71"/>
      <c r="E198" s="72"/>
      <c r="F198" s="71"/>
      <c r="G198" s="53"/>
      <c r="H198" s="46"/>
      <c r="I198" s="46"/>
      <c r="J198" s="52"/>
      <c r="K198" s="47"/>
      <c r="L198" s="52"/>
      <c r="M198" s="47"/>
      <c r="N198" s="52"/>
      <c r="O198" s="47"/>
      <c r="P198" s="52"/>
      <c r="Q198" s="47"/>
      <c r="R198" s="52"/>
      <c r="S198" s="47"/>
      <c r="T198" s="54"/>
      <c r="U198" s="52"/>
      <c r="V198" s="46"/>
    </row>
    <row r="199" spans="1:22" ht="15.75">
      <c r="A199" s="47"/>
      <c r="B199" s="137" t="s">
        <v>36</v>
      </c>
      <c r="C199" s="138"/>
      <c r="D199" s="138"/>
      <c r="E199" s="138"/>
      <c r="F199" s="139"/>
      <c r="G199" s="53"/>
      <c r="H199" s="46"/>
      <c r="I199" s="46"/>
      <c r="J199" s="52"/>
      <c r="K199" s="47"/>
      <c r="L199" s="52"/>
      <c r="M199" s="47"/>
      <c r="N199" s="52"/>
      <c r="O199" s="47"/>
      <c r="P199" s="52"/>
      <c r="Q199" s="47"/>
      <c r="R199" s="52"/>
      <c r="S199" s="47"/>
      <c r="T199" s="54"/>
      <c r="U199" s="52"/>
      <c r="V199" s="46"/>
    </row>
    <row r="200" spans="1:22" ht="15.75">
      <c r="A200" s="75"/>
      <c r="B200" s="89" t="s">
        <v>37</v>
      </c>
      <c r="C200" s="115"/>
      <c r="D200" s="98"/>
      <c r="E200" s="99"/>
      <c r="F200" s="100"/>
      <c r="G200" s="53"/>
      <c r="H200" s="46"/>
      <c r="I200" s="46"/>
      <c r="J200" s="52"/>
      <c r="K200" s="47"/>
      <c r="L200" s="52"/>
      <c r="M200" s="47"/>
      <c r="N200" s="52"/>
      <c r="O200" s="47"/>
      <c r="P200" s="52"/>
      <c r="Q200" s="47"/>
      <c r="R200" s="52"/>
      <c r="S200" s="47"/>
      <c r="T200" s="54"/>
      <c r="U200" s="52"/>
      <c r="V200" s="46"/>
    </row>
    <row r="201" spans="1:22" ht="15.75">
      <c r="A201" s="47"/>
      <c r="B201" s="97" t="s">
        <v>38</v>
      </c>
      <c r="C201" s="116"/>
      <c r="D201" s="93"/>
      <c r="E201" s="94"/>
      <c r="F201" s="95"/>
      <c r="G201" s="53"/>
      <c r="H201" s="46"/>
      <c r="I201" s="46"/>
      <c r="J201" s="52"/>
      <c r="K201" s="47"/>
      <c r="L201" s="52"/>
      <c r="M201" s="47"/>
      <c r="N201" s="52"/>
      <c r="O201" s="47"/>
      <c r="P201" s="52"/>
      <c r="Q201" s="47"/>
      <c r="R201" s="52"/>
      <c r="S201" s="47"/>
      <c r="T201" s="54"/>
      <c r="U201" s="52"/>
      <c r="V201" s="46"/>
    </row>
    <row r="202" spans="1:22" ht="15.75">
      <c r="A202" s="47"/>
      <c r="B202" s="89" t="s">
        <v>39</v>
      </c>
      <c r="C202" s="116"/>
      <c r="D202" s="93"/>
      <c r="E202" s="94"/>
      <c r="F202" s="95"/>
      <c r="G202" s="53"/>
      <c r="H202" s="46"/>
      <c r="I202" s="46"/>
      <c r="J202" s="52"/>
      <c r="K202" s="47"/>
      <c r="L202" s="52"/>
      <c r="M202" s="47"/>
      <c r="N202" s="52"/>
      <c r="O202" s="47"/>
      <c r="P202" s="52"/>
      <c r="Q202" s="47"/>
      <c r="R202" s="52"/>
      <c r="S202" s="47"/>
      <c r="T202" s="54"/>
      <c r="U202" s="52"/>
      <c r="V202" s="46"/>
    </row>
    <row r="203" spans="1:22" ht="15.75">
      <c r="A203" s="76"/>
      <c r="B203" s="97" t="s">
        <v>35</v>
      </c>
      <c r="C203" s="117"/>
      <c r="D203" s="118"/>
      <c r="E203" s="119"/>
      <c r="F203" s="120"/>
      <c r="G203" s="53"/>
      <c r="H203" s="49"/>
      <c r="I203" s="49"/>
      <c r="J203" s="52"/>
      <c r="K203" s="46"/>
      <c r="L203" s="52"/>
      <c r="M203" s="46"/>
      <c r="N203" s="52"/>
      <c r="O203" s="46"/>
      <c r="P203" s="52"/>
      <c r="Q203" s="46"/>
      <c r="R203" s="52"/>
      <c r="S203" s="46"/>
      <c r="T203" s="54"/>
      <c r="U203" s="56"/>
      <c r="V203" s="50"/>
    </row>
    <row r="204" spans="1:22" ht="15.75">
      <c r="A204" s="57"/>
      <c r="B204" s="71"/>
      <c r="C204" s="47"/>
      <c r="D204" s="47"/>
      <c r="E204" s="78"/>
      <c r="F204" s="47"/>
      <c r="G204" s="52"/>
      <c r="H204" s="47"/>
      <c r="I204" s="49"/>
      <c r="J204" s="52"/>
      <c r="K204" s="46"/>
      <c r="L204" s="52"/>
      <c r="M204" s="46"/>
      <c r="N204" s="52"/>
      <c r="O204" s="46"/>
      <c r="P204" s="52"/>
      <c r="Q204" s="46"/>
      <c r="R204" s="52"/>
      <c r="S204" s="46"/>
      <c r="T204" s="47"/>
      <c r="U204" s="52"/>
      <c r="V204" s="47"/>
    </row>
    <row r="205" spans="1:22" ht="15.75">
      <c r="A205" s="55"/>
      <c r="B205" s="71" t="s">
        <v>40</v>
      </c>
      <c r="C205" s="71"/>
      <c r="D205" s="71"/>
      <c r="E205" s="72"/>
      <c r="F205" s="77"/>
      <c r="G205" s="73"/>
      <c r="H205" s="46"/>
      <c r="I205" s="49"/>
      <c r="J205" s="56"/>
      <c r="K205" s="49"/>
      <c r="L205" s="56"/>
      <c r="M205" s="49"/>
      <c r="N205" s="56"/>
      <c r="O205" s="49"/>
      <c r="P205" s="56"/>
      <c r="Q205" s="49"/>
      <c r="R205" s="56"/>
      <c r="S205" s="56"/>
      <c r="T205" s="49"/>
      <c r="U205" s="52"/>
      <c r="V205" s="46"/>
    </row>
    <row r="206" spans="1:22" ht="15.75">
      <c r="A206" s="56"/>
      <c r="B206" s="71" t="s">
        <v>41</v>
      </c>
      <c r="C206" s="71"/>
      <c r="D206" s="71"/>
      <c r="E206" s="72"/>
      <c r="F206" s="71"/>
      <c r="G206" s="74"/>
      <c r="H206" s="49"/>
      <c r="I206" s="46"/>
      <c r="J206" s="56"/>
      <c r="K206" s="49"/>
      <c r="L206" s="56"/>
      <c r="M206" s="49"/>
      <c r="N206" s="56"/>
      <c r="O206" s="49"/>
      <c r="P206" s="56"/>
      <c r="Q206" s="49"/>
      <c r="R206" s="56"/>
      <c r="S206" s="56"/>
      <c r="T206" s="49"/>
      <c r="U206" s="56"/>
      <c r="V206" s="50"/>
    </row>
    <row r="207" spans="1:22" ht="15.75">
      <c r="A207" s="53"/>
      <c r="B207" s="60" t="s">
        <v>42</v>
      </c>
      <c r="C207" s="47"/>
      <c r="D207" s="47"/>
      <c r="E207" s="46"/>
      <c r="F207" s="49"/>
      <c r="G207" s="56"/>
      <c r="H207" s="46"/>
      <c r="I207" s="49"/>
      <c r="J207" s="51"/>
      <c r="K207" s="46"/>
      <c r="L207" s="51"/>
      <c r="M207" s="46"/>
      <c r="N207" s="51"/>
      <c r="O207" s="46"/>
      <c r="P207" s="51"/>
      <c r="Q207" s="46"/>
      <c r="R207" s="52"/>
      <c r="S207" s="52"/>
      <c r="T207" s="46"/>
      <c r="U207" s="52"/>
      <c r="V207" s="46"/>
    </row>
  </sheetData>
  <mergeCells count="18">
    <mergeCell ref="B12:E12"/>
    <mergeCell ref="B3:G3"/>
    <mergeCell ref="E10:G10"/>
    <mergeCell ref="B180:E180"/>
    <mergeCell ref="B2:G2"/>
    <mergeCell ref="B16:B17"/>
    <mergeCell ref="C16:D16"/>
    <mergeCell ref="B191:F191"/>
    <mergeCell ref="B174:F174"/>
    <mergeCell ref="B179:E179"/>
    <mergeCell ref="B183:F183"/>
    <mergeCell ref="B199:F199"/>
    <mergeCell ref="B184:F184"/>
    <mergeCell ref="B185:F185"/>
    <mergeCell ref="B186:F186"/>
    <mergeCell ref="B187:F187"/>
    <mergeCell ref="B188:F188"/>
    <mergeCell ref="B189:F18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2021-03-21T15:59:59Z</dcterms:created>
  <dcterms:modified xsi:type="dcterms:W3CDTF">2024-03-19T19:07:03Z</dcterms:modified>
</cp:coreProperties>
</file>